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E056CC2E-FABD-47F5-B554-EFACC6DCDD10}" xr6:coauthVersionLast="47" xr6:coauthVersionMax="47" xr10:uidLastSave="{00000000-0000-0000-0000-000000000000}"/>
  <workbookProtection workbookAlgorithmName="SHA-512" workbookHashValue="33TMygruBO2Afwr2M0KAUFVhU0zmI0gOOb58TOwuiqUJ4NYVMZvyuA1IT0Ig9Zm3Ow9Kp19zuwwlcu8fbY4LfA==" workbookSaltValue="ZRjWOD0xlKOAbNjPpwbzqg==" workbookSpinCount="100000" lockStructure="1"/>
  <bookViews>
    <workbookView xWindow="-108" yWindow="-108" windowWidth="23256" windowHeight="13896" tabRatio="735" xr2:uid="{A11A6737-7705-40D7-800D-37439176E835}"/>
  </bookViews>
  <sheets>
    <sheet name="事業化状況報告時期計算シート" sheetId="24" r:id="rId1"/>
    <sheet name="【個人】1回目＞計算用シート" sheetId="10" r:id="rId2"/>
    <sheet name="【個人】2回目＞計算用シート" sheetId="30" r:id="rId3"/>
    <sheet name="【個人】3回目＞計算用シート" sheetId="33" r:id="rId4"/>
    <sheet name="【個人】4回目＞計算用シート" sheetId="34" r:id="rId5"/>
    <sheet name="データ用" sheetId="5" state="hidden" r:id="rId6"/>
  </sheets>
  <definedNames>
    <definedName name="_1" localSheetId="2">'【個人】2回目＞計算用シート'!$M$31</definedName>
    <definedName name="_1" localSheetId="3">'【個人】3回目＞計算用シート'!$M$31</definedName>
    <definedName name="_1" localSheetId="4">'【個人】4回目＞計算用シート'!$M$31</definedName>
    <definedName name="_1">'【個人】1回目＞計算用シート'!$M$31</definedName>
    <definedName name="_2" localSheetId="2">'【個人】2回目＞計算用シート'!$M$32</definedName>
    <definedName name="_2" localSheetId="3">'【個人】3回目＞計算用シート'!$M$32</definedName>
    <definedName name="_2" localSheetId="4">'【個人】4回目＞計算用シート'!$M$32</definedName>
    <definedName name="_2">'【個人】1回目＞計算用シート'!$M$32</definedName>
    <definedName name="_3" localSheetId="2">'【個人】2回目＞計算用シート'!$M$33</definedName>
    <definedName name="_3" localSheetId="3">'【個人】3回目＞計算用シート'!$M$33</definedName>
    <definedName name="_3" localSheetId="4">'【個人】4回目＞計算用シート'!$M$33</definedName>
    <definedName name="_3">'【個人】1回目＞計算用シート'!$M$33</definedName>
    <definedName name="_4" localSheetId="2">'【個人】2回目＞計算用シート'!$M$34</definedName>
    <definedName name="_4" localSheetId="3">'【個人】3回目＞計算用シート'!$M$34</definedName>
    <definedName name="_4" localSheetId="4">'【個人】4回目＞計算用シート'!$M$34</definedName>
    <definedName name="_4">'【個人】1回目＞計算用シート'!$M$34</definedName>
    <definedName name="_5" localSheetId="2">'【個人】2回目＞計算用シート'!$M$35</definedName>
    <definedName name="_5" localSheetId="3">'【個人】3回目＞計算用シート'!$M$35</definedName>
    <definedName name="_5" localSheetId="4">'【個人】4回目＞計算用シート'!$M$35</definedName>
    <definedName name="_5">'【個人】1回目＞計算用シート'!$M$35</definedName>
    <definedName name="_6" localSheetId="2">'【個人】2回目＞計算用シート'!$M$36</definedName>
    <definedName name="_6" localSheetId="3">'【個人】3回目＞計算用シート'!$M$36</definedName>
    <definedName name="_6" localSheetId="4">'【個人】4回目＞計算用シート'!$M$36</definedName>
    <definedName name="_6">'【個人】1回目＞計算用シート'!$M$36</definedName>
    <definedName name="_7次" localSheetId="2">'【個人】2回目＞計算用シート'!$M$19:$M$20</definedName>
    <definedName name="_7次" localSheetId="3">'【個人】3回目＞計算用シート'!$M$19:$M$20</definedName>
    <definedName name="_7次" localSheetId="4">'【個人】4回目＞計算用シート'!$M$19:$M$20</definedName>
    <definedName name="_7次">'【個人】1回目＞計算用シート'!$M$19:$M$20</definedName>
    <definedName name="_8_9次" localSheetId="2">'【個人】2回目＞計算用シート'!$M$21:$M$22</definedName>
    <definedName name="_8_9次" localSheetId="3">'【個人】3回目＞計算用シート'!$M$21:$M$22</definedName>
    <definedName name="_8_9次" localSheetId="4">'【個人】4回目＞計算用シート'!$M$21:$M$22</definedName>
    <definedName name="_8_9次">'【個人】1回目＞計算用シート'!$M$21:$M$22</definedName>
    <definedName name="_xlnm._FilterDatabase" localSheetId="1" hidden="1">'【個人】1回目＞計算用シート'!$B$2:$F$18</definedName>
    <definedName name="_xlnm._FilterDatabase" localSheetId="2" hidden="1">'【個人】2回目＞計算用シート'!$B$2:$F$18</definedName>
    <definedName name="_xlnm._FilterDatabase" localSheetId="3" hidden="1">'【個人】3回目＞計算用シート'!$B$2:$F$18</definedName>
    <definedName name="_xlnm._FilterDatabase" localSheetId="4" hidden="1">'【個人】4回目＞計算用シート'!$B$2:$F$18</definedName>
    <definedName name="_xlnm.Print_Area" localSheetId="1">'【個人】1回目＞計算用シート'!$A$1:$J$108</definedName>
    <definedName name="_xlnm.Print_Area" localSheetId="2">'【個人】2回目＞計算用シート'!$A$1:$J$104</definedName>
    <definedName name="_xlnm.Print_Area" localSheetId="3">'【個人】3回目＞計算用シート'!$A$1:$J$104</definedName>
    <definedName name="_xlnm.Print_Area" localSheetId="4">'【個人】4回目＞計算用シート'!$A$1:$J$104</definedName>
    <definedName name="_xlnm.Print_Area" localSheetId="0">事業化状況報告時期計算シート!$A$1:$L$26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4" i="10" l="1"/>
  <c r="D74" i="30"/>
  <c r="D74" i="33"/>
  <c r="D74" i="34"/>
  <c r="D73" i="34"/>
  <c r="C74" i="34"/>
  <c r="B83" i="34"/>
  <c r="D74" i="10"/>
  <c r="C74" i="10"/>
  <c r="C106" i="10"/>
  <c r="B84" i="34"/>
  <c r="B83" i="33"/>
  <c r="B84" i="33"/>
  <c r="B84" i="30"/>
  <c r="B83" i="30"/>
  <c r="B86" i="10"/>
  <c r="C91" i="34" l="1"/>
  <c r="C90" i="34"/>
  <c r="C89" i="34"/>
  <c r="C88" i="34"/>
  <c r="C87" i="34"/>
  <c r="C81" i="34"/>
  <c r="C71" i="34"/>
  <c r="C72" i="34"/>
  <c r="C73" i="34"/>
  <c r="C75" i="34"/>
  <c r="C76" i="34"/>
  <c r="C77" i="34"/>
  <c r="C78" i="34"/>
  <c r="C79" i="34"/>
  <c r="C70" i="34"/>
  <c r="C101" i="34"/>
  <c r="C100" i="34"/>
  <c r="D100" i="34"/>
  <c r="D90" i="34"/>
  <c r="D89" i="34"/>
  <c r="D91" i="34" s="1"/>
  <c r="D87" i="34"/>
  <c r="D79" i="34"/>
  <c r="D75" i="34"/>
  <c r="D71" i="34"/>
  <c r="D70" i="34"/>
  <c r="D66" i="34"/>
  <c r="D77" i="34" s="1"/>
  <c r="C66" i="34"/>
  <c r="D64" i="34"/>
  <c r="D78" i="34" s="1"/>
  <c r="C64" i="34"/>
  <c r="D56" i="34"/>
  <c r="D76" i="34" s="1"/>
  <c r="C56" i="34"/>
  <c r="D54" i="34"/>
  <c r="C54" i="34"/>
  <c r="D53" i="34"/>
  <c r="C53" i="34"/>
  <c r="D48" i="34"/>
  <c r="C48" i="34"/>
  <c r="E40" i="34"/>
  <c r="E32" i="34"/>
  <c r="E35" i="34" s="1"/>
  <c r="E37" i="34" s="1"/>
  <c r="G30" i="34"/>
  <c r="G32" i="34" s="1"/>
  <c r="G35" i="34" s="1"/>
  <c r="G37" i="34" s="1"/>
  <c r="E30" i="34"/>
  <c r="D30" i="34"/>
  <c r="D80" i="34" s="1"/>
  <c r="D82" i="34" s="1"/>
  <c r="C30" i="34"/>
  <c r="C18" i="34"/>
  <c r="J96" i="34" s="1"/>
  <c r="C17" i="34"/>
  <c r="C14" i="34"/>
  <c r="C13" i="34"/>
  <c r="C12" i="34"/>
  <c r="H5" i="34"/>
  <c r="H4" i="34"/>
  <c r="H3" i="34"/>
  <c r="H2" i="34"/>
  <c r="C88" i="33"/>
  <c r="C101" i="33"/>
  <c r="D100" i="33"/>
  <c r="D90" i="33"/>
  <c r="D89" i="33"/>
  <c r="D87" i="33"/>
  <c r="D91" i="33" s="1"/>
  <c r="D73" i="33" s="1"/>
  <c r="D79" i="33"/>
  <c r="D71" i="33"/>
  <c r="D70" i="33"/>
  <c r="D66" i="33"/>
  <c r="D77" i="33" s="1"/>
  <c r="C66" i="33"/>
  <c r="D64" i="33"/>
  <c r="D78" i="33" s="1"/>
  <c r="C64" i="33"/>
  <c r="D54" i="33"/>
  <c r="C54" i="33"/>
  <c r="D53" i="33"/>
  <c r="D56" i="33" s="1"/>
  <c r="D76" i="33" s="1"/>
  <c r="C53" i="33"/>
  <c r="C56" i="33" s="1"/>
  <c r="D48" i="33"/>
  <c r="D75" i="33" s="1"/>
  <c r="C48" i="33"/>
  <c r="E40" i="33"/>
  <c r="G30" i="33"/>
  <c r="G32" i="33" s="1"/>
  <c r="G35" i="33" s="1"/>
  <c r="G37" i="33" s="1"/>
  <c r="E30" i="33"/>
  <c r="E32" i="33" s="1"/>
  <c r="E35" i="33" s="1"/>
  <c r="E37" i="33" s="1"/>
  <c r="D30" i="33"/>
  <c r="C30" i="33"/>
  <c r="C32" i="33" s="1"/>
  <c r="C35" i="33" s="1"/>
  <c r="C37" i="33" s="1"/>
  <c r="C18" i="33"/>
  <c r="J96" i="33" s="1"/>
  <c r="C17" i="33"/>
  <c r="C14" i="33"/>
  <c r="C13" i="33"/>
  <c r="C12" i="33"/>
  <c r="H5" i="33"/>
  <c r="H4" i="33"/>
  <c r="H3" i="33"/>
  <c r="H2" i="33"/>
  <c r="J9" i="34" l="1"/>
  <c r="J2" i="34" s="1"/>
  <c r="J5" i="34"/>
  <c r="J9" i="33"/>
  <c r="J2" i="33" s="1"/>
  <c r="D72" i="34"/>
  <c r="C32" i="34"/>
  <c r="C35" i="34" s="1"/>
  <c r="C37" i="34" s="1"/>
  <c r="D32" i="34"/>
  <c r="D35" i="34" s="1"/>
  <c r="D37" i="34" s="1"/>
  <c r="J20" i="34" s="1"/>
  <c r="J3" i="34" s="1"/>
  <c r="D80" i="33"/>
  <c r="D72" i="33"/>
  <c r="D32" i="33"/>
  <c r="D35" i="33" s="1"/>
  <c r="D37" i="33" s="1"/>
  <c r="J20" i="33"/>
  <c r="J3" i="33" s="1"/>
  <c r="D82" i="33" l="1"/>
  <c r="C80" i="34"/>
  <c r="D93" i="34" s="1"/>
  <c r="C82" i="34"/>
  <c r="D94" i="34" s="1"/>
  <c r="D100" i="30"/>
  <c r="C100" i="33" s="1"/>
  <c r="J5" i="33" s="1"/>
  <c r="E103" i="10"/>
  <c r="D103" i="10"/>
  <c r="J98" i="10" s="1"/>
  <c r="C17" i="30"/>
  <c r="J42" i="34" l="1"/>
  <c r="J4" i="34" s="1"/>
  <c r="H1" i="34" s="1"/>
  <c r="D79" i="30" l="1"/>
  <c r="C79" i="33" s="1"/>
  <c r="D71" i="30"/>
  <c r="C71" i="33" s="1"/>
  <c r="D70" i="30"/>
  <c r="C88" i="30"/>
  <c r="D90" i="30"/>
  <c r="C90" i="33" s="1"/>
  <c r="D89" i="30"/>
  <c r="C89" i="33" s="1"/>
  <c r="D87" i="30"/>
  <c r="C87" i="33" s="1"/>
  <c r="C18" i="30"/>
  <c r="C14" i="30"/>
  <c r="C13" i="30"/>
  <c r="C12" i="30"/>
  <c r="C101" i="30"/>
  <c r="D66" i="30"/>
  <c r="D77" i="30" s="1"/>
  <c r="C77" i="33" s="1"/>
  <c r="C66" i="30"/>
  <c r="D64" i="30"/>
  <c r="D78" i="30" s="1"/>
  <c r="C78" i="33" s="1"/>
  <c r="C64" i="30"/>
  <c r="D54" i="30"/>
  <c r="C54" i="30"/>
  <c r="D53" i="30"/>
  <c r="C53" i="30"/>
  <c r="D48" i="30"/>
  <c r="D75" i="30" s="1"/>
  <c r="C75" i="33" s="1"/>
  <c r="C48" i="30"/>
  <c r="E40" i="30"/>
  <c r="G30" i="30"/>
  <c r="G32" i="30" s="1"/>
  <c r="G35" i="30" s="1"/>
  <c r="G37" i="30" s="1"/>
  <c r="E30" i="30"/>
  <c r="E32" i="30" s="1"/>
  <c r="E35" i="30" s="1"/>
  <c r="E37" i="30" s="1"/>
  <c r="D30" i="30"/>
  <c r="C74" i="33" s="1"/>
  <c r="C30" i="30"/>
  <c r="H5" i="30"/>
  <c r="H4" i="30"/>
  <c r="H3" i="30"/>
  <c r="H2" i="30"/>
  <c r="J9" i="10"/>
  <c r="H5" i="10"/>
  <c r="H4" i="10"/>
  <c r="H3" i="10"/>
  <c r="H2" i="10"/>
  <c r="C70" i="33" l="1"/>
  <c r="C56" i="30"/>
  <c r="C81" i="33"/>
  <c r="J20" i="30"/>
  <c r="D72" i="30"/>
  <c r="C72" i="33" s="1"/>
  <c r="D91" i="30"/>
  <c r="C91" i="33" s="1"/>
  <c r="D56" i="30"/>
  <c r="D76" i="30" s="1"/>
  <c r="C76" i="33" s="1"/>
  <c r="J9" i="30"/>
  <c r="J2" i="30" s="1"/>
  <c r="D32" i="30"/>
  <c r="D35" i="30" s="1"/>
  <c r="D37" i="30" s="1"/>
  <c r="C32" i="30"/>
  <c r="C35" i="30" s="1"/>
  <c r="C37" i="30" s="1"/>
  <c r="D80" i="30" l="1"/>
  <c r="C80" i="33" s="1"/>
  <c r="D93" i="33" s="1"/>
  <c r="D73" i="30"/>
  <c r="C73" i="33" s="1"/>
  <c r="J3" i="30"/>
  <c r="D82" i="30" l="1"/>
  <c r="C82" i="33" s="1"/>
  <c r="C100" i="30"/>
  <c r="J96" i="30" s="1"/>
  <c r="D93" i="10"/>
  <c r="D73" i="10" s="1"/>
  <c r="C93" i="10"/>
  <c r="C73" i="10" s="1"/>
  <c r="E92" i="10"/>
  <c r="C90" i="30" s="1"/>
  <c r="E91" i="10"/>
  <c r="C89" i="30" s="1"/>
  <c r="E89" i="10"/>
  <c r="C87" i="30" s="1"/>
  <c r="E79" i="10"/>
  <c r="C79" i="30" s="1"/>
  <c r="D72" i="10"/>
  <c r="C72" i="10"/>
  <c r="E71" i="10"/>
  <c r="C71" i="30" s="1"/>
  <c r="E70" i="10"/>
  <c r="D66" i="10"/>
  <c r="E77" i="10" s="1"/>
  <c r="C77" i="30" s="1"/>
  <c r="C66" i="10"/>
  <c r="D64" i="10"/>
  <c r="E78" i="10" s="1"/>
  <c r="C78" i="30" s="1"/>
  <c r="C64" i="10"/>
  <c r="D54" i="10"/>
  <c r="C54" i="10"/>
  <c r="D53" i="10"/>
  <c r="C53" i="10"/>
  <c r="D48" i="10"/>
  <c r="E75" i="10" s="1"/>
  <c r="C75" i="30" s="1"/>
  <c r="C48" i="10"/>
  <c r="E40" i="10"/>
  <c r="G30" i="10"/>
  <c r="G32" i="10" s="1"/>
  <c r="G35" i="10" s="1"/>
  <c r="G37" i="10" s="1"/>
  <c r="E30" i="10"/>
  <c r="E32" i="10" s="1"/>
  <c r="E35" i="10" s="1"/>
  <c r="E37" i="10" s="1"/>
  <c r="D30" i="10"/>
  <c r="C74" i="30" s="1"/>
  <c r="C30" i="10"/>
  <c r="J2" i="10"/>
  <c r="F25" i="24"/>
  <c r="D25" i="24"/>
  <c r="H25" i="24" s="1"/>
  <c r="F23" i="24"/>
  <c r="D23" i="24"/>
  <c r="H23" i="24" s="1"/>
  <c r="F21" i="24"/>
  <c r="D21" i="24"/>
  <c r="H21" i="24" s="1"/>
  <c r="F19" i="24"/>
  <c r="D19" i="24"/>
  <c r="H19" i="24" s="1"/>
  <c r="D94" i="33" l="1"/>
  <c r="J42" i="33"/>
  <c r="J4" i="33" s="1"/>
  <c r="H1" i="33" s="1"/>
  <c r="B84" i="10"/>
  <c r="C80" i="10"/>
  <c r="C82" i="10" s="1"/>
  <c r="B83" i="10"/>
  <c r="J5" i="30"/>
  <c r="C81" i="30"/>
  <c r="C70" i="30"/>
  <c r="J5" i="10"/>
  <c r="C56" i="10"/>
  <c r="D56" i="10"/>
  <c r="E76" i="10" s="1"/>
  <c r="C76" i="30" s="1"/>
  <c r="D32" i="10"/>
  <c r="D35" i="10" s="1"/>
  <c r="D37" i="10" s="1"/>
  <c r="E72" i="10"/>
  <c r="C72" i="30" s="1"/>
  <c r="C32" i="10"/>
  <c r="C35" i="10" s="1"/>
  <c r="C37" i="10" s="1"/>
  <c r="D80" i="10"/>
  <c r="E93" i="10"/>
  <c r="D82" i="10" l="1"/>
  <c r="J20" i="10"/>
  <c r="J3" i="10" s="1"/>
  <c r="E73" i="10"/>
  <c r="B85" i="10" s="1"/>
  <c r="C91" i="30"/>
  <c r="E80" i="10"/>
  <c r="E95" i="10" s="1"/>
  <c r="C73" i="30" l="1"/>
  <c r="E82" i="10"/>
  <c r="C80" i="30"/>
  <c r="D93" i="30" s="1"/>
  <c r="J42" i="10" l="1"/>
  <c r="J4" i="10" s="1"/>
  <c r="H1" i="10" s="1"/>
  <c r="E96" i="10"/>
  <c r="C82" i="30"/>
  <c r="D94" i="30" s="1"/>
  <c r="J42" i="30" l="1"/>
  <c r="J4" i="30" s="1"/>
  <c r="H1"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3" authorId="0" shapeId="0" xr:uid="{C78A59A1-82BE-4117-B999-22B0C8AE5AD8}">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 ref="D102" authorId="0" shapeId="0" xr:uid="{1820FA75-4833-43A5-ACC9-4654EC258756}">
      <text>
        <r>
          <rPr>
            <sz val="12"/>
            <color indexed="81"/>
            <rFont val="MS P ゴシック"/>
            <family val="3"/>
            <charset val="128"/>
          </rPr>
          <t>補助事業完了日を含む事業年度における期首月の賃金台帳</t>
        </r>
      </text>
    </comment>
    <comment ref="E102" authorId="0" shapeId="0" xr:uid="{473F4A27-6586-4CB2-9FE9-03E620E4A77E}">
      <text>
        <r>
          <rPr>
            <sz val="12"/>
            <color indexed="81"/>
            <rFont val="MS P ゴシック"/>
            <family val="3"/>
            <charset val="128"/>
          </rPr>
          <t>補助事業完了日を含む事業年度における期末月の賃金台帳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9" authorId="0" shapeId="0" xr:uid="{35C64486-18EA-422F-9172-4AA11A823F43}">
      <text>
        <r>
          <rPr>
            <sz val="12"/>
            <color indexed="81"/>
            <rFont val="Yu Gothic UI"/>
            <family val="3"/>
            <charset val="128"/>
          </rPr>
          <t>買い手グループの他法人へ在籍しながら、補助対象事業へ関与している場合も従業員数へ含めて入力してください</t>
        </r>
      </text>
    </comment>
    <comment ref="B73" authorId="0" shapeId="0" xr:uid="{DCDAC974-A184-4391-AAF3-A6EFDF50B240}">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9" authorId="0" shapeId="0" xr:uid="{1561F997-96E5-450E-AE93-1C7E5822B05D}">
      <text>
        <r>
          <rPr>
            <sz val="12"/>
            <color indexed="81"/>
            <rFont val="Yu Gothic UI"/>
            <family val="3"/>
            <charset val="128"/>
          </rPr>
          <t>買い手グループの他法人へ在籍しながら、補助対象事業へ関与している場合も従業員数へ含めて入力してください</t>
        </r>
      </text>
    </comment>
    <comment ref="B73" authorId="0" shapeId="0" xr:uid="{C06A2A04-037C-460D-A1B2-D5231F3AAA8F}">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39" authorId="0" shapeId="0" xr:uid="{5E431534-3B3F-4359-A4AF-7135C8086FD1}">
      <text>
        <r>
          <rPr>
            <sz val="12"/>
            <color indexed="81"/>
            <rFont val="Yu Gothic UI"/>
            <family val="3"/>
            <charset val="128"/>
          </rPr>
          <t>買い手グループの他法人へ在籍しながら、補助対象事業へ関与している場合も従業員数へ含めて入力してください</t>
        </r>
      </text>
    </comment>
    <comment ref="B73" authorId="0" shapeId="0" xr:uid="{53F694AF-EEDC-4A40-8C59-889F63128E90}">
      <text>
        <r>
          <rPr>
            <sz val="12"/>
            <color indexed="81"/>
            <rFont val="Yu Gothic UI"/>
            <family val="3"/>
            <charset val="128"/>
          </rPr>
          <t>譲受対象事業が個人事業主の場合、以下の計算で算出してください。
経費計（㉜）-利子割引料（㉒）-繰戻額等計（㊲）+繰入額等計（㊷）
※括弧内の数値は所得税青色申告決算上の項目番号</t>
        </r>
      </text>
    </comment>
  </commentList>
</comments>
</file>

<file path=xl/sharedStrings.xml><?xml version="1.0" encoding="utf-8"?>
<sst xmlns="http://schemas.openxmlformats.org/spreadsheetml/2006/main" count="602" uniqueCount="176">
  <si>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</si>
  <si>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</si>
  <si>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</si>
  <si>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</si>
  <si>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</si>
  <si>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</si>
  <si>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</si>
  <si>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</si>
  <si>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</si>
  <si>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</si>
  <si>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</si>
  <si>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</si>
  <si>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</si>
  <si>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今回の報告対象となる事業年度の期首年月日を記入してください。（202X年X月X日）</t>
    <rPh sb="0" eb="2">
      <t>コンカイ</t>
    </rPh>
    <rPh sb="3" eb="5">
      <t>ホウコク</t>
    </rPh>
    <rPh sb="5" eb="7">
      <t>タイショウ</t>
    </rPh>
    <rPh sb="10" eb="12">
      <t>ジギョウ</t>
    </rPh>
    <rPh sb="12" eb="14">
      <t>ネンド</t>
    </rPh>
    <rPh sb="15" eb="17">
      <t>キシュ</t>
    </rPh>
    <rPh sb="17" eb="20">
      <t>ネンガッピ</t>
    </rPh>
    <rPh sb="21" eb="23">
      <t>キニュウ</t>
    </rPh>
    <rPh sb="35" eb="36">
      <t>ネン</t>
    </rPh>
    <rPh sb="37" eb="38">
      <t>ガツ</t>
    </rPh>
    <rPh sb="39" eb="40">
      <t>ニチ</t>
    </rPh>
    <phoneticPr fontId="2"/>
  </si>
  <si>
    <t>令和3年度補正予算 事業承継・引継ぎ補助金（第3次公募）</t>
    <rPh sb="22" eb="23">
      <t>ダイ</t>
    </rPh>
    <rPh sb="24" eb="27">
      <t>ジコウボ</t>
    </rPh>
    <phoneticPr fontId="2"/>
  </si>
  <si>
    <t>今回の報告対象となる事業年度の期末年月日を記入してください。（202X年X月X日）</t>
    <rPh sb="0" eb="2">
      <t>コンカイ</t>
    </rPh>
    <rPh sb="3" eb="5">
      <t>ホウコク</t>
    </rPh>
    <rPh sb="5" eb="7">
      <t>タイショウ</t>
    </rPh>
    <rPh sb="10" eb="12">
      <t>ジギョウ</t>
    </rPh>
    <rPh sb="12" eb="14">
      <t>ネンド</t>
    </rPh>
    <rPh sb="15" eb="17">
      <t>キマツ</t>
    </rPh>
    <rPh sb="17" eb="20">
      <t>ネンガッピ</t>
    </rPh>
    <rPh sb="21" eb="23">
      <t>キニュウ</t>
    </rPh>
    <rPh sb="35" eb="36">
      <t>ネン</t>
    </rPh>
    <rPh sb="37" eb="38">
      <t>ガツ</t>
    </rPh>
    <rPh sb="39" eb="40">
      <t>ニチ</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</si>
  <si>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</si>
  <si>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</si>
  <si>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</si>
  <si>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</si>
  <si>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</si>
  <si>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</si>
  <si>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</si>
  <si>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</si>
  <si>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</si>
  <si>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</si>
  <si>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</si>
  <si>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</si>
  <si>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</si>
  <si>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</si>
  <si>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減価償却費</t>
    <rPh sb="0" eb="5">
      <t>ゲンカショウキャクヒ</t>
    </rPh>
    <phoneticPr fontId="4"/>
  </si>
  <si>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</si>
  <si>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</si>
  <si>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特別償却（小計）</t>
    <rPh sb="0" eb="2">
      <t>トクベツ</t>
    </rPh>
    <rPh sb="2" eb="4">
      <t>ショウキャク</t>
    </rPh>
    <rPh sb="5" eb="7">
      <t>ショウケイ</t>
    </rPh>
    <phoneticPr fontId="3"/>
  </si>
  <si>
    <t>今回報告時</t>
    <rPh sb="0" eb="2">
      <t>コンカイ</t>
    </rPh>
    <rPh sb="2" eb="4">
      <t>ホウコク</t>
    </rPh>
    <rPh sb="4" eb="5">
      <t>ジ</t>
    </rPh>
    <phoneticPr fontId="2"/>
  </si>
  <si>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</si>
  <si>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</si>
  <si>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</si>
  <si>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</si>
  <si>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</si>
  <si>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</si>
  <si>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</si>
  <si>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</si>
  <si>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</si>
  <si>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</si>
  <si>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</si>
  <si>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</si>
  <si>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</si>
  <si>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</si>
  <si>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</si>
  <si>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</si>
  <si>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</si>
  <si>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</si>
  <si>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</si>
  <si>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</si>
  <si>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</si>
  <si>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</si>
  <si>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</si>
  <si>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</si>
  <si>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</si>
  <si>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t>賃上げ要件の充足による加点を申請している事業者は「該当あり」を選択してください。</t>
    <rPh sb="0" eb="2">
      <t>チンア</t>
    </rPh>
    <rPh sb="3" eb="5">
      <t>ヨウケン</t>
    </rPh>
    <rPh sb="6" eb="8">
      <t>ジュウソク</t>
    </rPh>
    <rPh sb="11" eb="13">
      <t>カテン</t>
    </rPh>
    <rPh sb="14" eb="16">
      <t>シンセイ</t>
    </rPh>
    <rPh sb="20" eb="23">
      <t>ジギョウシャ</t>
    </rPh>
    <rPh sb="25" eb="27">
      <t>ガイトウ</t>
    </rPh>
    <rPh sb="31" eb="33">
      <t>センタク</t>
    </rPh>
    <phoneticPr fontId="2"/>
  </si>
  <si>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</si>
  <si>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</si>
  <si>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</si>
  <si>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</si>
  <si>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</si>
  <si>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</si>
  <si>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</si>
  <si>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</si>
  <si>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</si>
  <si>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</si>
  <si>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</si>
  <si>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</si>
  <si>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</si>
  <si>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</si>
  <si>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</si>
  <si>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</si>
  <si>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</si>
  <si>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</si>
  <si>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t>4.生産性向上の状況</t>
    <rPh sb="2" eb="5">
      <t>セイサンセイ</t>
    </rPh>
    <rPh sb="5" eb="7">
      <t>コウジョウ</t>
    </rPh>
    <rPh sb="8" eb="10">
      <t>ジョウキョウ</t>
    </rPh>
    <phoneticPr fontId="2"/>
  </si>
  <si>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</si>
  <si>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</si>
  <si>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</si>
  <si>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今回報告時</t>
    <rPh sb="0" eb="2">
      <t>コンカイ</t>
    </rPh>
    <rPh sb="2" eb="5">
      <t>ホウコクジ</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</si>
  <si>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</si>
  <si>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</si>
  <si>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</si>
  <si>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</si>
  <si>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</si>
  <si>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</si>
  <si>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t>⑥給与支給総額</t>
    <rPh sb="1" eb="2">
      <t>キュウ</t>
    </rPh>
    <rPh sb="2" eb="3">
      <t>ヨ</t>
    </rPh>
    <rPh sb="3" eb="4">
      <t>シ</t>
    </rPh>
    <rPh sb="4" eb="5">
      <t>キュウ</t>
    </rPh>
    <rPh sb="5" eb="6">
      <t>ソウ</t>
    </rPh>
    <rPh sb="6" eb="7">
      <t>ガク</t>
    </rPh>
    <phoneticPr fontId="3"/>
  </si>
  <si>
    <t>⑦人件費</t>
    <phoneticPr fontId="2"/>
  </si>
  <si>
    <t>⑧減価償却額</t>
    <phoneticPr fontId="2"/>
  </si>
  <si>
    <t>⑪一人当たりの付加価値額</t>
    <phoneticPr fontId="2"/>
  </si>
  <si>
    <t>⑨付加価値額（⑤＋⑦＋⑧）</t>
    <phoneticPr fontId="2"/>
  </si>
  <si>
    <r>
      <t>①売上高　</t>
    </r>
    <r>
      <rPr>
        <b/>
        <sz val="11"/>
        <color rgb="FF0070C0"/>
        <rFont val="游ゴシック"/>
        <family val="3"/>
        <charset val="128"/>
        <scheme val="minor"/>
      </rPr>
      <t>①</t>
    </r>
    <phoneticPr fontId="2"/>
  </si>
  <si>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</si>
  <si>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</si>
  <si>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</si>
  <si>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</si>
  <si>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</si>
  <si>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加点に伴う賃上げ申請</t>
    <rPh sb="0" eb="2">
      <t>カテン</t>
    </rPh>
    <rPh sb="3" eb="4">
      <t>トモナ</t>
    </rPh>
    <rPh sb="5" eb="7">
      <t>チンア</t>
    </rPh>
    <rPh sb="8" eb="10">
      <t>シンセイ</t>
    </rPh>
    <phoneticPr fontId="2"/>
  </si>
  <si>
    <t>前事業年度</t>
    <rPh sb="0" eb="1">
      <t>マエ</t>
    </rPh>
    <rPh sb="1" eb="3">
      <t>ジギョウ</t>
    </rPh>
    <rPh sb="3" eb="5">
      <t>ネンド</t>
    </rPh>
    <phoneticPr fontId="2"/>
  </si>
  <si>
    <t>以下は、賃上げ要件による加点の申請をして採択を受けた事業者が記入してください。</t>
    <rPh sb="0" eb="2">
      <t>イカ</t>
    </rPh>
    <rPh sb="4" eb="6">
      <t>チンア</t>
    </rPh>
    <rPh sb="7" eb="9">
      <t>ヨウケン</t>
    </rPh>
    <rPh sb="12" eb="14">
      <t>カテン</t>
    </rPh>
    <rPh sb="15" eb="17">
      <t>シンセイ</t>
    </rPh>
    <rPh sb="20" eb="22">
      <t>サイタク</t>
    </rPh>
    <rPh sb="23" eb="24">
      <t>ウ</t>
    </rPh>
    <rPh sb="26" eb="29">
      <t>ジギョウシャ</t>
    </rPh>
    <rPh sb="30" eb="32">
      <t>キニュウ</t>
    </rPh>
    <phoneticPr fontId="2"/>
  </si>
  <si>
    <t>（単位：円/時）</t>
    <rPh sb="1" eb="3">
      <t>タンイ</t>
    </rPh>
    <rPh sb="4" eb="5">
      <t>エン</t>
    </rPh>
    <rPh sb="6" eb="7">
      <t>ジ</t>
    </rPh>
    <phoneticPr fontId="2"/>
  </si>
  <si>
    <t>事業化状況報告時期の確認シート</t>
  </si>
  <si>
    <t>※本ファイル「事業化状況報告時期の確認シート」は、事業化状況報告の提出タイミングを</t>
  </si>
  <si>
    <t>◆計算ツール</t>
    <rPh sb="1" eb="3">
      <t>ケイサン</t>
    </rPh>
    <phoneticPr fontId="37"/>
  </si>
  <si>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7"/>
  </si>
  <si>
    <t>・振込完了年月が</t>
  </si>
  <si>
    <t>年</t>
    <rPh sb="0" eb="1">
      <t>ネン</t>
    </rPh>
    <phoneticPr fontId="37"/>
  </si>
  <si>
    <t>月</t>
    <rPh sb="0" eb="1">
      <t>ツキ</t>
    </rPh>
    <phoneticPr fontId="37"/>
  </si>
  <si>
    <t>である。</t>
    <phoneticPr fontId="37"/>
  </si>
  <si>
    <t>・決算月が</t>
    <rPh sb="1" eb="3">
      <t>ケッサン</t>
    </rPh>
    <rPh sb="3" eb="4">
      <t>ツキ</t>
    </rPh>
    <phoneticPr fontId="37"/>
  </si>
  <si>
    <t>◆計算結果</t>
    <rPh sb="1" eb="5">
      <t>ケイサンケッカ</t>
    </rPh>
    <phoneticPr fontId="37"/>
  </si>
  <si>
    <t>事業化状況報告時期は以下の通りです。</t>
    <rPh sb="0" eb="3">
      <t>ジギョウカ</t>
    </rPh>
    <rPh sb="3" eb="5">
      <t>ジョウキョウ</t>
    </rPh>
    <rPh sb="5" eb="9">
      <t>ホウコクジキ</t>
    </rPh>
    <rPh sb="10" eb="12">
      <t>イカ</t>
    </rPh>
    <rPh sb="13" eb="14">
      <t>トオ</t>
    </rPh>
    <phoneticPr fontId="37"/>
  </si>
  <si>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</si>
  <si>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7"/>
  </si>
  <si>
    <t>日</t>
    <rPh sb="0" eb="1">
      <t>ニチ</t>
    </rPh>
    <phoneticPr fontId="37"/>
  </si>
  <si>
    <t>から90日以内</t>
    <rPh sb="4" eb="5">
      <t>ニチ</t>
    </rPh>
    <rPh sb="5" eb="7">
      <t>イナイ</t>
    </rPh>
    <phoneticPr fontId="37"/>
  </si>
  <si>
    <t>・2回目の報告時期：</t>
    <rPh sb="2" eb="4">
      <t>カイメ</t>
    </rPh>
    <rPh sb="5" eb="7">
      <t>ホウコク</t>
    </rPh>
    <rPh sb="7" eb="8">
      <t>ジ</t>
    </rPh>
    <phoneticPr fontId="37"/>
  </si>
  <si>
    <t>から90日以内</t>
    <rPh sb="4" eb="5">
      <t>ニチ</t>
    </rPh>
    <phoneticPr fontId="37"/>
  </si>
  <si>
    <t>・3回目の報告時期：</t>
    <rPh sb="2" eb="4">
      <t>カイメ</t>
    </rPh>
    <rPh sb="5" eb="7">
      <t>ホウコク</t>
    </rPh>
    <rPh sb="7" eb="9">
      <t>ジキ</t>
    </rPh>
    <phoneticPr fontId="37"/>
  </si>
  <si>
    <t>から90日以内</t>
    <phoneticPr fontId="37"/>
  </si>
  <si>
    <t>・4回目の報告時期：</t>
    <rPh sb="2" eb="4">
      <t>カイメ</t>
    </rPh>
    <rPh sb="5" eb="7">
      <t>ホウコク</t>
    </rPh>
    <rPh sb="7" eb="9">
      <t>ジキ</t>
    </rPh>
    <phoneticPr fontId="37"/>
  </si>
  <si>
    <t>確認するための計算シートです。</t>
    <rPh sb="0" eb="2">
      <t>カクニン</t>
    </rPh>
    <rPh sb="7" eb="9">
      <t>ケイサン</t>
    </rPh>
    <phoneticPr fontId="37"/>
  </si>
  <si>
    <t>時点（年月）</t>
    <rPh sb="3" eb="5">
      <t>ネンゲツ</t>
    </rPh>
    <phoneticPr fontId="2"/>
  </si>
  <si>
    <t>事業場内最低賃金(時給)</t>
    <rPh sb="0" eb="3">
      <t>ジギョウジョウ</t>
    </rPh>
    <rPh sb="3" eb="4">
      <t>ナイ</t>
    </rPh>
    <rPh sb="4" eb="6">
      <t>サイテイ</t>
    </rPh>
    <rPh sb="6" eb="8">
      <t>チンギン</t>
    </rPh>
    <rPh sb="9" eb="11">
      <t>ジキュウ</t>
    </rPh>
    <phoneticPr fontId="2"/>
  </si>
  <si>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</si>
  <si>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補助事業完了日(補助金振込完了日)
を含む事業年度の期首</t>
    <rPh sb="0" eb="2">
      <t>ホジョ</t>
    </rPh>
    <rPh sb="2" eb="4">
      <t>ジギョウ</t>
    </rPh>
    <rPh sb="4" eb="7">
      <t>カンリョウビ</t>
    </rPh>
    <rPh sb="8" eb="11">
      <t>ホジョキン</t>
    </rPh>
    <rPh sb="11" eb="13">
      <t>フリコミ</t>
    </rPh>
    <rPh sb="13" eb="16">
      <t>カンリョウビ</t>
    </rPh>
    <rPh sb="19" eb="20">
      <t>フク</t>
    </rPh>
    <rPh sb="21" eb="23">
      <t>ジギョウ</t>
    </rPh>
    <rPh sb="23" eb="25">
      <t>ネンド</t>
    </rPh>
    <rPh sb="26" eb="28">
      <t>キシュ</t>
    </rPh>
    <phoneticPr fontId="2"/>
  </si>
  <si>
    <t>補助事業完了日(補助金振込完了日)
を含む事業年度の期末</t>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</si>
  <si>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</si>
  <si>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 xml:space="preserve">（加点要件）中小企業生産性革命推進事業　事業承継・M&amp;A補助金（12次公募） </t>
    <rPh sb="1" eb="3">
      <t>カテン</t>
    </rPh>
    <rPh sb="3" eb="5">
      <t>ヨウケン</t>
    </rPh>
    <rPh sb="6" eb="8">
      <t>チュウショウ</t>
    </rPh>
    <rPh sb="8" eb="10">
      <t>キギョウ</t>
    </rPh>
    <rPh sb="10" eb="13">
      <t>セイサンセイ</t>
    </rPh>
    <rPh sb="13" eb="15">
      <t>カクメイ</t>
    </rPh>
    <rPh sb="15" eb="17">
      <t>スイシン</t>
    </rPh>
    <rPh sb="17" eb="19">
      <t>ジギョウ</t>
    </rPh>
    <rPh sb="20" eb="22">
      <t>ジギョウ</t>
    </rPh>
    <rPh sb="22" eb="24">
      <t>ショウケイ</t>
    </rPh>
    <rPh sb="28" eb="31">
      <t>ホジョキン</t>
    </rPh>
    <rPh sb="34" eb="35">
      <t>ジ</t>
    </rPh>
    <rPh sb="35" eb="37">
      <t>コウボ</t>
    </rPh>
    <phoneticPr fontId="2"/>
  </si>
  <si>
    <t>補助事業分</t>
  </si>
  <si>
    <t>補助事業分</t>
    <phoneticPr fontId="2"/>
  </si>
  <si>
    <t>・全体＝補助事業の場合は、「補助事業分」欄にも、全体と同じ金額を入力してください。</t>
  </si>
  <si>
    <t>前々事業年度</t>
    <rPh sb="0" eb="2">
      <t>ゼンゼン</t>
    </rPh>
    <rPh sb="2" eb="4">
      <t>ジギョウ</t>
    </rPh>
    <rPh sb="4" eb="6">
      <t>ネンド</t>
    </rPh>
    <phoneticPr fontId="2"/>
  </si>
  <si>
    <t>今回報告時</t>
    <rPh sb="0" eb="5">
      <t>コンカイホウコクジ</t>
    </rPh>
    <phoneticPr fontId="2"/>
  </si>
  <si>
    <t>Ⅳ.賃金引上げに関する報告</t>
    <rPh sb="2" eb="4">
      <t>チンギン</t>
    </rPh>
    <rPh sb="4" eb="6">
      <t>ヒキア</t>
    </rPh>
    <rPh sb="8" eb="9">
      <t>カン</t>
    </rPh>
    <rPh sb="11" eb="13">
      <t>ホウコク</t>
    </rPh>
    <phoneticPr fontId="2"/>
  </si>
  <si>
    <t>判定</t>
    <rPh sb="0" eb="2">
      <t>ハンテイ</t>
    </rPh>
    <phoneticPr fontId="2"/>
  </si>
  <si>
    <t>前回報告時</t>
    <rPh sb="0" eb="5">
      <t>ゼンカイホウコクジ</t>
    </rPh>
    <phoneticPr fontId="2"/>
  </si>
  <si>
    <r>
      <t xml:space="preserve">今回報告時
</t>
    </r>
    <r>
      <rPr>
        <sz val="11"/>
        <color theme="1"/>
        <rFont val="游ゴシック"/>
        <family val="3"/>
        <charset val="128"/>
      </rPr>
      <t>※今回の報告対象となる期末</t>
    </r>
    <rPh sb="0" eb="5">
      <t>コンカイホウコクジ</t>
    </rPh>
    <rPh sb="7" eb="9">
      <t>コンカイ</t>
    </rPh>
    <rPh sb="10" eb="14">
      <t>ホウコクタイショウ</t>
    </rPh>
    <rPh sb="17" eb="19">
      <t>キマツ</t>
    </rPh>
    <phoneticPr fontId="2"/>
  </si>
  <si>
    <r>
      <t xml:space="preserve">前回報告時
</t>
    </r>
    <r>
      <rPr>
        <sz val="11"/>
        <color theme="1"/>
        <rFont val="游ゴシック"/>
        <family val="3"/>
        <charset val="128"/>
      </rPr>
      <t>※前回報告対象となった期末</t>
    </r>
    <rPh sb="0" eb="5">
      <t>ゼンカイホウコクジ</t>
    </rPh>
    <rPh sb="7" eb="13">
      <t>ゼンカイホウコクタイショウ</t>
    </rPh>
    <rPh sb="17" eb="19">
      <t>キマツ</t>
    </rPh>
    <phoneticPr fontId="2"/>
  </si>
  <si>
    <t>賃上げ</t>
    <rPh sb="0" eb="2">
      <t>チンア</t>
    </rPh>
    <phoneticPr fontId="2"/>
  </si>
  <si>
    <t>該当あり(単独申請)</t>
    <phoneticPr fontId="2"/>
  </si>
  <si>
    <t>該当あり(専門家活用枠側で加点申請)</t>
    <phoneticPr fontId="2"/>
  </si>
  <si>
    <t>該当なし</t>
    <phoneticPr fontId="2"/>
  </si>
  <si>
    <t>補助金の交付日</t>
    <rPh sb="0" eb="3">
      <t>ホジョキン</t>
    </rPh>
    <rPh sb="4" eb="7">
      <t>コウフビ</t>
    </rPh>
    <phoneticPr fontId="2"/>
  </si>
  <si>
    <t>期末年月日</t>
    <rPh sb="0" eb="2">
      <t>キマツ</t>
    </rPh>
    <rPh sb="2" eb="5">
      <t>ネンガッピ</t>
    </rPh>
    <phoneticPr fontId="2"/>
  </si>
  <si>
    <t>公募申請日を含む事業年度の期末年月日</t>
    <rPh sb="0" eb="2">
      <t>コウボ</t>
    </rPh>
    <rPh sb="2" eb="4">
      <t>シンセイ</t>
    </rPh>
    <rPh sb="4" eb="5">
      <t>ビ</t>
    </rPh>
    <rPh sb="6" eb="7">
      <t>フク</t>
    </rPh>
    <rPh sb="8" eb="10">
      <t>ジギョウ</t>
    </rPh>
    <rPh sb="10" eb="12">
      <t>ネンド</t>
    </rPh>
    <rPh sb="13" eb="15">
      <t>キマツ</t>
    </rPh>
    <rPh sb="15" eb="18">
      <t>ネンガッピ</t>
    </rPh>
    <phoneticPr fontId="2"/>
  </si>
  <si>
    <t>補助金の交付日(=補助事業完了日)を入力してください。（202X年X月X日）</t>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</si>
  <si>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期末年月日を記入してください。（202X年X月X日）※上記「期末年月日」と同日の場合も入力が必要です。</t>
    </r>
    <rPh sb="0" eb="4">
      <t>コウボシンセイ</t>
    </rPh>
    <rPh sb="4" eb="5">
      <t>ビ</t>
    </rPh>
    <rPh sb="6" eb="7">
      <t>フク</t>
    </rPh>
    <rPh sb="8" eb="12">
      <t>ジギョウネンド</t>
    </rPh>
    <rPh sb="13" eb="18">
      <t>キマツネンガッピ</t>
    </rPh>
    <rPh sb="19" eb="21">
      <t>キニュウ</t>
    </rPh>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</si>
  <si>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t>
    </r>
    <rPh sb="0" eb="4">
      <t>コウボシンセイ</t>
    </rPh>
    <rPh sb="4" eb="5">
      <t>ビ</t>
    </rPh>
    <rPh sb="6" eb="7">
      <t>フク</t>
    </rPh>
    <rPh sb="8" eb="12">
      <t>ジギョウネンド</t>
    </rPh>
    <rPh sb="13" eb="18">
      <t>キマツネンガッピ</t>
    </rPh>
    <rPh sb="19" eb="21">
      <t>キニュウ</t>
    </rPh>
    <phoneticPr fontId="2"/>
  </si>
  <si>
    <t>加点に係る賃上げ要件(+30円以上)を達成している</t>
    <rPh sb="18" eb="20">
      <t>カテン</t>
    </rPh>
    <rPh sb="21" eb="22">
      <t>カカ</t>
    </rPh>
    <rPh sb="23" eb="25">
      <t>チンアヨウケンタッセイ</t>
    </rPh>
    <phoneticPr fontId="37"/>
  </si>
  <si>
    <t>加点に係る賃上げ要件(+30円以上)を達成していない</t>
    <rPh sb="0" eb="2">
      <t>カテン</t>
    </rPh>
    <rPh sb="3" eb="4">
      <t>カカ</t>
    </rPh>
    <rPh sb="5" eb="7">
      <t>チンア</t>
    </rPh>
    <rPh sb="8" eb="10">
      <t>ヨウケン</t>
    </rPh>
    <rPh sb="19" eb="21">
      <t>タッセイ</t>
    </rPh>
    <phoneticPr fontId="37"/>
  </si>
  <si>
    <t>付加価値額の伸び率</t>
    <rPh sb="0" eb="5">
      <t>フカカチガク</t>
    </rPh>
    <rPh sb="6" eb="7">
      <t>ノ</t>
    </rPh>
    <rPh sb="8" eb="9">
      <t>リツ</t>
    </rPh>
    <phoneticPr fontId="2"/>
  </si>
  <si>
    <t>一人当たりの付加価値額の伸び率</t>
    <rPh sb="12" eb="13">
      <t>ノ</t>
    </rPh>
    <rPh sb="14" eb="15">
      <t>リツ</t>
    </rPh>
    <phoneticPr fontId="2"/>
  </si>
  <si>
    <t>・交付決定通知書、補助金の交付額確定通知書等を参照し、正確に情報を入力してください。</t>
    <phoneticPr fontId="2"/>
  </si>
  <si>
    <t>リース料</t>
    <rPh sb="3" eb="4">
      <t>リョウ</t>
    </rPh>
    <phoneticPr fontId="3"/>
  </si>
  <si>
    <t>1.給与支給総額 (※)</t>
    <rPh sb="2" eb="5">
      <t>シキュウガク</t>
    </rPh>
    <rPh sb="6" eb="7">
      <t>ソウ</t>
    </rPh>
    <rPh sb="7" eb="8">
      <t>ガク</t>
    </rPh>
    <phoneticPr fontId="2"/>
  </si>
  <si>
    <t>2.人件費の入力 (※)</t>
    <rPh sb="2" eb="5">
      <t>ジンケンヒ</t>
    </rPh>
    <rPh sb="6" eb="8">
      <t>ニュウリョク</t>
    </rPh>
    <phoneticPr fontId="2"/>
  </si>
  <si>
    <t>3.減価償却費の入力 (※)</t>
    <rPh sb="2" eb="7">
      <t>ゲンカショウキャクヒ</t>
    </rPh>
    <rPh sb="8" eb="10">
      <t>ニュウリョク</t>
    </rPh>
    <phoneticPr fontId="2"/>
  </si>
  <si>
    <t>⑩従業員数 (※)</t>
    <phoneticPr fontId="2"/>
  </si>
  <si>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</si>
  <si>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t>・本シートにおける「前事業年度」とは、報告対象となる年度の前年度を指します。</t>
    <phoneticPr fontId="2"/>
  </si>
  <si>
    <t>・「(※)」が記載されている箇所については、赤枠の黄色ワッペンにて補足がございますので、ご確認上ご記入ください。</t>
    <phoneticPr fontId="2"/>
  </si>
  <si>
    <t>・本計算シートは必ずJグランツの専用フォーム「様式第12.事業化状況報告」より提出してください。</t>
    <phoneticPr fontId="2"/>
  </si>
  <si>
    <r>
      <t>減価償却費　</t>
    </r>
    <r>
      <rPr>
        <sz val="11"/>
        <color rgb="FF0070C0"/>
        <rFont val="游ゴシック"/>
        <family val="3"/>
        <charset val="128"/>
        <scheme val="minor"/>
      </rPr>
      <t>⑱</t>
    </r>
    <rPh sb="0" eb="5">
      <t>ゲンカショウキャクヒ</t>
    </rPh>
    <phoneticPr fontId="4"/>
  </si>
  <si>
    <t>特別償却</t>
    <rPh sb="0" eb="2">
      <t>トクベツ</t>
    </rPh>
    <rPh sb="2" eb="4">
      <t>ショウキャク</t>
    </rPh>
    <phoneticPr fontId="3"/>
  </si>
  <si>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</si>
  <si>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</si>
  <si>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申告決算書金額
（全体）</t>
    <rPh sb="0" eb="5">
      <t>シンコクケッサンショ</t>
    </rPh>
    <rPh sb="5" eb="7">
      <t>キンガク</t>
    </rPh>
    <phoneticPr fontId="2"/>
  </si>
  <si>
    <t>全体</t>
    <phoneticPr fontId="2"/>
  </si>
  <si>
    <t>公募申請時 (※)</t>
    <phoneticPr fontId="2"/>
  </si>
  <si>
    <t>・本計算シートに関連する各種証憑はHP掲載の『事業化状況報告マニュアル』の内容に従って提出してください。</t>
    <phoneticPr fontId="2"/>
  </si>
  <si>
    <t>【PMI推進枠(PMI専門家活用類型)｜個人事業主用】(12次公募) 事業化状況報告用 計算シート 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</si>
</sst>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_);[Red]\(#,##0\)"/>
    <numFmt numFmtId="177" formatCode="0&quot;名&quot;"/>
    <numFmt numFmtId="178" formatCode="_ * #,##0.0_ ;_ * \-#,##0.0_ ;_ * &quot;-&quot;_ ;_ @_ "/>
    <numFmt numFmtId="179" formatCode="0.0&quot;名&quot;"/>
    <numFmt numFmtId="180" formatCode="0_);[Red]\(0\)"/>
  </numFmts>
  <fonts count="46">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ＭＳ Ｐ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u/>
      <sz val="11"/>
      <color theme="1"/>
      <name val="游ゴシック"/>
      <family val="3"/>
      <charset val="128"/>
    </font>
    <font>
      <sz val="11"/>
      <color rgb="FFFF0000"/>
      <name val="游ゴシック"/>
      <family val="3"/>
      <charset val="128"/>
      <scheme val="minor"/>
    </font>
    <font>
      <sz val="12"/>
      <color indexed="81"/>
      <name val="MS P ゴシック"/>
      <family val="3"/>
      <charset val="128"/>
    </font>
    <font>
      <sz val="11"/>
      <color theme="1"/>
      <name val="Meiryo UI"/>
      <family val="3"/>
      <charset val="128"/>
    </font>
    <font>
      <sz val="11"/>
      <color rgb="FF0070C0"/>
      <name val="游ゴシック"/>
      <family val="3"/>
      <charset val="128"/>
      <scheme val="minor"/>
    </font>
    <font>
      <b/>
      <sz val="11"/>
      <color theme="0" tint="-0.499984740745262"/>
      <name val="游ゴシック"/>
      <family val="3"/>
      <charset val="128"/>
      <scheme val="minor"/>
    </font>
  </fonts>
  <fills count="10">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s>
  <borders count="30">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double">
        <color auto="1"/>
      </left>
      <right/>
      <top style="double">
        <color auto="1"/>
      </top>
      <bottom style="double">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right style="double">
        <color auto="1"/>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bottom style="thin">
        <color indexed="64"/>
      </bottom>
      <diagonal/>
    </border>
    <border diagonalUp="1">
      <left style="thin">
        <color auto="1"/>
      </left>
      <right style="thin">
        <color auto="1"/>
      </right>
      <top style="thin">
        <color auto="1"/>
      </top>
      <bottom style="thin">
        <color auto="1"/>
      </bottom>
      <diagonal style="thin">
        <color auto="1"/>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5" fillId="0" borderId="0"/>
  </cellStyleXfs>
  <cellXfs count="166">
    <xf numFmtId="0" fontId="0" fillId="0" borderId="0" xfId="0">
      <alignment vertical="center"/>
    </xf>
    <xf numFmtId="0" fontId="0" fillId="0" borderId="0" xfId="0" applyAlignment="1">
      <alignment horizontal="center" vertical="center"/>
    </xf>
    <xf numFmtId="0" fontId="0" fillId="5" borderId="17" xfId="0" applyFill="1" applyBorder="1" applyAlignment="1">
      <alignment horizontal="center" vertical="center"/>
    </xf>
    <xf numFmtId="0" fontId="0" fillId="0" borderId="17" xfId="0" applyBorder="1">
      <alignment vertical="center"/>
    </xf>
    <xf numFmtId="31" fontId="0" fillId="0" borderId="17" xfId="0" applyNumberFormat="1" applyBorder="1">
      <alignment vertical="center"/>
    </xf>
    <xf numFmtId="0" fontId="0" fillId="0" borderId="17" xfId="0" applyBorder="1" applyAlignment="1">
      <alignment horizontal="center" vertical="center"/>
    </xf>
    <xf numFmtId="41" fontId="7" fillId="0" borderId="1" xfId="0" applyNumberFormat="1" applyFont="1" applyBorder="1" applyProtection="1">
      <alignment vertical="center"/>
      <protection locked="0"/>
    </xf>
    <xf numFmtId="41" fontId="7" fillId="0" borderId="10"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2" xfId="0" applyNumberFormat="1" applyFont="1" applyBorder="1" applyProtection="1">
      <alignment vertical="center"/>
      <protection locked="0"/>
    </xf>
    <xf numFmtId="41" fontId="6" fillId="0" borderId="16"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4" xfId="0" applyNumberFormat="1" applyFont="1" applyFill="1" applyBorder="1">
      <alignment vertical="center"/>
    </xf>
    <xf numFmtId="41" fontId="6" fillId="2" borderId="15"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3" xfId="0" applyNumberFormat="1" applyFont="1" applyBorder="1" applyProtection="1">
      <alignment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2" xfId="2" applyNumberFormat="1" applyFont="1" applyBorder="1" applyAlignment="1" applyProtection="1">
      <alignment horizontal="center"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4" xfId="0" applyFont="1" applyBorder="1">
      <alignment vertical="center"/>
    </xf>
    <xf numFmtId="0" fontId="7" fillId="0" borderId="1" xfId="0" applyFont="1" applyBorder="1" applyAlignment="1">
      <alignment horizontal="left" vertical="center" indent="1"/>
    </xf>
    <xf numFmtId="0" fontId="7" fillId="3" borderId="12" xfId="0" applyFont="1" applyFill="1" applyBorder="1">
      <alignment vertical="center"/>
    </xf>
    <xf numFmtId="0" fontId="15" fillId="3" borderId="12"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2"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4"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5" xfId="0" applyFont="1" applyFill="1" applyBorder="1">
      <alignment vertical="center"/>
    </xf>
    <xf numFmtId="0" fontId="6" fillId="0" borderId="16" xfId="0" applyFont="1" applyBorder="1">
      <alignment vertical="center"/>
    </xf>
    <xf numFmtId="0" fontId="0" fillId="0" borderId="3" xfId="0" applyBorder="1">
      <alignment vertical="center"/>
    </xf>
    <xf numFmtId="0" fontId="7" fillId="0" borderId="3" xfId="0" applyFont="1" applyBorder="1">
      <alignment vertical="center"/>
    </xf>
    <xf numFmtId="0" fontId="7" fillId="0" borderId="0" xfId="0" quotePrefix="1" applyFont="1">
      <alignment vertical="center"/>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0" fontId="7" fillId="0" borderId="2" xfId="2" applyNumberFormat="1" applyFont="1" applyFill="1" applyBorder="1" applyAlignment="1" applyProtection="1">
      <alignment horizontal="center" vertical="center"/>
      <protection locked="0"/>
    </xf>
    <xf numFmtId="0" fontId="6" fillId="3" borderId="12" xfId="0" applyFont="1" applyFill="1" applyBorder="1">
      <alignment vertical="center"/>
    </xf>
    <xf numFmtId="0" fontId="7" fillId="0" borderId="0" xfId="0" applyFont="1" applyAlignment="1">
      <alignment horizontal="right"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0" xfId="0" applyNumberFormat="1" applyBorder="1">
      <alignment vertical="center"/>
    </xf>
    <xf numFmtId="0" fontId="34" fillId="0" borderId="0" xfId="0" applyFont="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0" fontId="6" fillId="2" borderId="21" xfId="0" applyFont="1" applyFill="1" applyBorder="1">
      <alignment vertical="center"/>
    </xf>
    <xf numFmtId="41" fontId="6" fillId="2" borderId="21" xfId="0" applyNumberFormat="1" applyFont="1" applyFill="1" applyBorder="1">
      <alignment vertical="center"/>
    </xf>
    <xf numFmtId="0" fontId="6" fillId="2" borderId="2" xfId="0" applyFont="1" applyFill="1" applyBorder="1">
      <alignment vertical="center"/>
    </xf>
    <xf numFmtId="0" fontId="6" fillId="0" borderId="13" xfId="0" applyFont="1" applyBorder="1">
      <alignment vertical="center"/>
    </xf>
    <xf numFmtId="0" fontId="7" fillId="0" borderId="0" xfId="0" applyFont="1" applyAlignment="1">
      <alignment horizontal="center"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3" xfId="0" applyFont="1" applyBorder="1" applyAlignment="1">
      <alignment horizontal="left" vertical="center" indent="1"/>
    </xf>
    <xf numFmtId="0" fontId="7" fillId="2" borderId="14" xfId="0" applyFont="1" applyFill="1" applyBorder="1" applyAlignment="1">
      <alignment horizontal="left" vertical="center" indent="1"/>
    </xf>
    <xf numFmtId="41" fontId="7" fillId="2" borderId="14"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179" fontId="6" fillId="0" borderId="2" xfId="0" applyNumberFormat="1" applyFont="1" applyBorder="1" applyAlignment="1" applyProtection="1">
      <alignment horizontal="right" vertical="center"/>
      <protection locked="0"/>
    </xf>
    <xf numFmtId="0" fontId="8" fillId="0" borderId="0" xfId="0" applyFont="1">
      <alignment vertical="center"/>
    </xf>
    <xf numFmtId="0" fontId="16" fillId="0" borderId="0" xfId="0" applyFont="1">
      <alignment vertical="center"/>
    </xf>
    <xf numFmtId="0" fontId="15" fillId="3" borderId="2" xfId="0" applyFont="1" applyFill="1" applyBorder="1" applyAlignment="1">
      <alignment horizontal="center" vertical="center" wrapText="1"/>
    </xf>
    <xf numFmtId="0" fontId="36" fillId="0" borderId="0" xfId="6" applyFont="1"/>
    <xf numFmtId="0" fontId="35" fillId="0" borderId="0" xfId="6"/>
    <xf numFmtId="0" fontId="35" fillId="0" borderId="0" xfId="6" applyAlignment="1">
      <alignment horizontal="center"/>
    </xf>
    <xf numFmtId="0" fontId="5" fillId="0" borderId="0" xfId="6" applyFont="1"/>
    <xf numFmtId="0" fontId="6" fillId="0" borderId="0" xfId="6" applyFont="1"/>
    <xf numFmtId="0" fontId="5" fillId="0" borderId="0" xfId="6" applyFont="1" applyAlignment="1">
      <alignment horizontal="center"/>
    </xf>
    <xf numFmtId="0" fontId="5" fillId="0" borderId="0" xfId="6" applyFont="1" applyAlignment="1">
      <alignment horizontal="right"/>
    </xf>
    <xf numFmtId="0" fontId="38" fillId="0" borderId="0" xfId="6" applyFont="1"/>
    <xf numFmtId="55" fontId="7" fillId="0" borderId="2" xfId="0" applyNumberFormat="1" applyFont="1" applyBorder="1" applyAlignment="1" applyProtection="1">
      <alignment horizontal="center" vertical="center"/>
      <protection locked="0"/>
    </xf>
    <xf numFmtId="0" fontId="0" fillId="0" borderId="27" xfId="0" applyBorder="1" applyAlignment="1">
      <alignment horizontal="center" vertical="center"/>
    </xf>
    <xf numFmtId="31" fontId="7" fillId="0" borderId="2" xfId="0" applyNumberFormat="1" applyFont="1" applyBorder="1" applyProtection="1">
      <alignment vertical="center"/>
      <protection locked="0"/>
    </xf>
    <xf numFmtId="0" fontId="7" fillId="7" borderId="4" xfId="0" applyFont="1" applyFill="1" applyBorder="1">
      <alignment vertical="center"/>
    </xf>
    <xf numFmtId="0" fontId="7" fillId="2" borderId="2" xfId="2" applyNumberFormat="1" applyFont="1" applyFill="1" applyBorder="1" applyAlignment="1" applyProtection="1">
      <alignment horizontal="center" vertical="center"/>
    </xf>
    <xf numFmtId="0" fontId="20" fillId="0" borderId="11" xfId="0" applyFont="1" applyBorder="1">
      <alignment vertical="center"/>
    </xf>
    <xf numFmtId="31" fontId="7" fillId="2" borderId="2" xfId="0" applyNumberFormat="1" applyFont="1" applyFill="1" applyBorder="1">
      <alignment vertical="center"/>
    </xf>
    <xf numFmtId="55" fontId="7" fillId="2" borderId="2" xfId="0" applyNumberFormat="1" applyFont="1" applyFill="1" applyBorder="1" applyAlignment="1">
      <alignment horizontal="center" vertical="center"/>
    </xf>
    <xf numFmtId="0" fontId="9" fillId="0" borderId="2" xfId="0" applyFont="1" applyBorder="1" applyAlignment="1">
      <alignment horizontal="center" vertical="center"/>
    </xf>
    <xf numFmtId="0" fontId="14" fillId="4" borderId="0" xfId="0" applyFont="1" applyFill="1" applyAlignment="1">
      <alignment horizontal="center" vertical="center"/>
    </xf>
    <xf numFmtId="0" fontId="41" fillId="4" borderId="0" xfId="0" applyFont="1" applyFill="1" applyAlignment="1">
      <alignment horizontal="center" vertical="center"/>
    </xf>
    <xf numFmtId="0" fontId="9" fillId="0" borderId="0" xfId="0" applyFont="1" applyAlignment="1">
      <alignment horizontal="center" vertical="center"/>
    </xf>
    <xf numFmtId="0" fontId="7" fillId="3" borderId="22" xfId="0" applyFont="1" applyFill="1" applyBorder="1" applyAlignment="1">
      <alignment horizontal="center" vertical="center"/>
    </xf>
    <xf numFmtId="41" fontId="7" fillId="2" borderId="2" xfId="0" applyNumberFormat="1" applyFont="1" applyFill="1" applyBorder="1">
      <alignment vertical="center"/>
    </xf>
    <xf numFmtId="41" fontId="7" fillId="2" borderId="13" xfId="0" applyNumberFormat="1" applyFont="1" applyFill="1" applyBorder="1">
      <alignment vertical="center"/>
    </xf>
    <xf numFmtId="178" fontId="6" fillId="2" borderId="2" xfId="0" applyNumberFormat="1" applyFont="1" applyFill="1" applyBorder="1">
      <alignment vertical="center"/>
    </xf>
    <xf numFmtId="179" fontId="6" fillId="2" borderId="2" xfId="0" applyNumberFormat="1" applyFont="1" applyFill="1" applyBorder="1" applyAlignment="1">
      <alignment horizontal="right" vertical="center"/>
    </xf>
    <xf numFmtId="0" fontId="43" fillId="0" borderId="0" xfId="0" applyFont="1">
      <alignment vertical="center"/>
    </xf>
    <xf numFmtId="0" fontId="6" fillId="0" borderId="29" xfId="0" applyFont="1" applyBorder="1">
      <alignment vertical="center"/>
    </xf>
    <xf numFmtId="10" fontId="6" fillId="2" borderId="2" xfId="3" applyNumberFormat="1" applyFont="1" applyFill="1" applyBorder="1" applyProtection="1">
      <alignment vertical="center"/>
    </xf>
    <xf numFmtId="0" fontId="7" fillId="0" borderId="28" xfId="0" applyFont="1" applyBorder="1" applyAlignment="1">
      <alignment horizontal="center" vertical="center"/>
    </xf>
    <xf numFmtId="31" fontId="7" fillId="0" borderId="4" xfId="0" applyNumberFormat="1" applyFont="1" applyBorder="1">
      <alignment vertical="center"/>
    </xf>
    <xf numFmtId="0" fontId="23" fillId="3" borderId="14" xfId="0" applyFont="1" applyFill="1" applyBorder="1" applyAlignment="1">
      <alignment horizontal="center" vertical="center"/>
    </xf>
    <xf numFmtId="41" fontId="6" fillId="0" borderId="0" xfId="0" applyNumberFormat="1" applyFont="1" applyAlignment="1">
      <alignment horizontal="center" vertical="center"/>
    </xf>
    <xf numFmtId="179" fontId="0" fillId="0" borderId="0" xfId="0" applyNumberFormat="1" applyAlignment="1">
      <alignment horizontal="center" vertical="center"/>
    </xf>
    <xf numFmtId="180" fontId="5" fillId="8" borderId="26" xfId="6" applyNumberFormat="1" applyFont="1" applyFill="1" applyBorder="1" applyProtection="1">
      <protection locked="0"/>
    </xf>
    <xf numFmtId="180" fontId="45" fillId="9" borderId="26" xfId="6" applyNumberFormat="1" applyFont="1" applyFill="1" applyBorder="1"/>
    <xf numFmtId="180" fontId="5" fillId="2" borderId="26" xfId="6" applyNumberFormat="1" applyFont="1" applyFill="1" applyBorder="1"/>
    <xf numFmtId="0" fontId="33" fillId="0" borderId="28" xfId="0" applyFont="1" applyBorder="1" applyAlignment="1">
      <alignment horizontal="center" vertical="center"/>
    </xf>
    <xf numFmtId="0" fontId="7" fillId="4" borderId="2" xfId="0" applyFont="1" applyFill="1" applyBorder="1">
      <alignment vertical="center"/>
    </xf>
    <xf numFmtId="0" fontId="7" fillId="0" borderId="0" xfId="0" applyFont="1" applyAlignment="1">
      <alignment horizontal="center" vertical="center"/>
    </xf>
    <xf numFmtId="0" fontId="0" fillId="0" borderId="0" xfId="0" applyAlignment="1">
      <alignment horizontal="center" vertical="center"/>
    </xf>
    <xf numFmtId="0" fontId="15" fillId="3" borderId="2" xfId="0" applyFont="1" applyFill="1" applyBorder="1" applyAlignment="1">
      <alignment horizontal="center" vertical="center" wrapText="1"/>
    </xf>
    <xf numFmtId="55" fontId="7" fillId="2" borderId="2" xfId="0" applyNumberFormat="1" applyFont="1" applyFill="1" applyBorder="1" applyAlignment="1">
      <alignment horizontal="center" vertical="center"/>
    </xf>
    <xf numFmtId="41" fontId="7" fillId="0" borderId="2" xfId="0" applyNumberFormat="1" applyFont="1" applyBorder="1" applyAlignment="1" applyProtection="1">
      <alignment horizontal="center" vertical="center"/>
      <protection locked="0"/>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0" fontId="7" fillId="3" borderId="5" xfId="0" applyFont="1" applyFill="1" applyBorder="1" applyAlignment="1">
      <alignment horizontal="center" vertical="center"/>
    </xf>
    <xf numFmtId="0" fontId="7" fillId="3" borderId="18" xfId="0" applyFont="1" applyFill="1" applyBorder="1" applyAlignment="1">
      <alignment horizontal="center" vertical="center"/>
    </xf>
    <xf numFmtId="41" fontId="7" fillId="0" borderId="7" xfId="0" applyNumberFormat="1" applyFont="1" applyBorder="1" applyProtection="1">
      <alignment vertical="center"/>
      <protection locked="0"/>
    </xf>
    <xf numFmtId="41" fontId="7" fillId="0" borderId="1" xfId="0" applyNumberFormat="1" applyFont="1" applyBorder="1" applyProtection="1">
      <alignment vertical="center"/>
      <protection locked="0"/>
    </xf>
    <xf numFmtId="41" fontId="7" fillId="0" borderId="8" xfId="0" applyNumberFormat="1" applyFont="1" applyBorder="1" applyProtection="1">
      <alignment vertical="center"/>
      <protection locked="0"/>
    </xf>
    <xf numFmtId="10" fontId="6" fillId="2" borderId="2" xfId="3" applyNumberFormat="1" applyFont="1" applyFill="1" applyBorder="1" applyProtection="1">
      <alignment vertical="center"/>
    </xf>
    <xf numFmtId="41" fontId="7" fillId="2" borderId="7" xfId="0" applyNumberFormat="1" applyFont="1" applyFill="1" applyBorder="1">
      <alignment vertical="center"/>
    </xf>
    <xf numFmtId="41" fontId="7" fillId="2" borderId="1" xfId="0" applyNumberFormat="1" applyFont="1" applyFill="1" applyBorder="1">
      <alignment vertical="center"/>
    </xf>
    <xf numFmtId="177" fontId="7" fillId="2" borderId="6" xfId="0" applyNumberFormat="1" applyFont="1" applyFill="1" applyBorder="1">
      <alignment vertical="center"/>
    </xf>
    <xf numFmtId="177" fontId="7" fillId="2" borderId="19" xfId="0" applyNumberFormat="1" applyFont="1" applyFill="1" applyBorder="1">
      <alignment vertical="center"/>
    </xf>
    <xf numFmtId="0" fontId="7" fillId="0" borderId="28" xfId="0" applyFont="1" applyBorder="1" applyAlignment="1">
      <alignment horizontal="center" vertical="center"/>
    </xf>
    <xf numFmtId="0" fontId="5" fillId="3" borderId="2" xfId="0" applyFont="1" applyFill="1" applyBorder="1" applyAlignment="1">
      <alignment horizontal="center" vertical="center"/>
    </xf>
    <xf numFmtId="41" fontId="7" fillId="2" borderId="8" xfId="0" applyNumberFormat="1" applyFont="1" applyFill="1" applyBorder="1">
      <alignment vertical="center"/>
    </xf>
    <xf numFmtId="0" fontId="7" fillId="2" borderId="23" xfId="0" quotePrefix="1" applyFont="1" applyFill="1" applyBorder="1" applyAlignment="1">
      <alignment horizontal="center" vertical="center"/>
    </xf>
    <xf numFmtId="0" fontId="7" fillId="2" borderId="24" xfId="0" quotePrefix="1" applyFont="1" applyFill="1" applyBorder="1" applyAlignment="1">
      <alignment horizontal="center" vertical="center"/>
    </xf>
    <xf numFmtId="0" fontId="7" fillId="2" borderId="25" xfId="0" quotePrefix="1"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9" xfId="0" applyFont="1" applyFill="1" applyBorder="1" applyAlignment="1">
      <alignment horizontal="center" vertical="center"/>
    </xf>
    <xf numFmtId="0" fontId="9" fillId="3" borderId="7" xfId="0" applyFont="1" applyFill="1" applyBorder="1" applyAlignment="1">
      <alignment horizontal="center" vertical="center"/>
    </xf>
    <xf numFmtId="41" fontId="6" fillId="2" borderId="2" xfId="0" applyNumberFormat="1" applyFont="1" applyFill="1" applyBorder="1" applyAlignment="1">
      <alignment horizontal="center" vertical="center"/>
    </xf>
    <xf numFmtId="179" fontId="0" fillId="0" borderId="2" xfId="0" applyNumberFormat="1" applyBorder="1" applyAlignment="1" applyProtection="1">
      <alignment horizontal="right" vertical="center"/>
      <protection locked="0"/>
    </xf>
    <xf numFmtId="41" fontId="0" fillId="2" borderId="13" xfId="0" applyNumberFormat="1" applyFill="1" applyBorder="1" applyAlignment="1">
      <alignment horizontal="center" vertical="center"/>
    </xf>
    <xf numFmtId="41" fontId="0" fillId="2" borderId="14" xfId="0" applyNumberForma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xf numFmtId="41" fontId="0" fillId="0" borderId="0" xfId="0" applyNumberFormat="1" applyAlignment="1">
      <alignment horizontal="center" vertical="center"/>
    </xf>
    <xf numFmtId="0" fontId="5" fillId="0" borderId="0" xfId="0" applyFont="1" applyAlignment="1">
      <alignment horizontal="center" vertical="center"/>
    </xf>
    <xf numFmtId="0" fontId="15" fillId="0" borderId="0" xfId="0" applyFont="1" applyAlignment="1">
      <alignment horizontal="center" vertical="center" wrapText="1"/>
    </xf>
    <xf numFmtId="55" fontId="7" fillId="0" borderId="0" xfId="0" applyNumberFormat="1" applyFont="1" applyAlignment="1">
      <alignment horizontal="center" vertical="center"/>
    </xf>
    <xf numFmtId="41" fontId="7" fillId="0" borderId="0" xfId="0" applyNumberFormat="1" applyFont="1" applyAlignment="1">
      <alignment horizontal="center" vertical="center"/>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40">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1"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1" tint="0.499984740745262"/>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97044</xdr:colOff>
      <xdr:row>71</xdr:row>
      <xdr:rowOff>248739</xdr:rowOff>
    </xdr:from>
    <xdr:to>
      <xdr:col>9</xdr:col>
      <xdr:colOff>777717</xdr:colOff>
      <xdr:row>81</xdr:row>
      <xdr:rowOff>280147</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10977956" y="21898504"/>
          <a:ext cx="4412232" cy="316905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6</xdr:col>
      <xdr:colOff>83344</xdr:colOff>
      <xdr:row>67</xdr:row>
      <xdr:rowOff>283845</xdr:rowOff>
    </xdr:from>
    <xdr:to>
      <xdr:col>9</xdr:col>
      <xdr:colOff>777716</xdr:colOff>
      <xdr:row>71</xdr:row>
      <xdr:rowOff>173078</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10941844" y="20453033"/>
          <a:ext cx="3778091" cy="112748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42</xdr:row>
      <xdr:rowOff>285752</xdr:rowOff>
    </xdr:from>
    <xdr:to>
      <xdr:col>8</xdr:col>
      <xdr:colOff>851487</xdr:colOff>
      <xdr:row>47</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49</xdr:row>
      <xdr:rowOff>297659</xdr:rowOff>
    </xdr:from>
    <xdr:to>
      <xdr:col>8</xdr:col>
      <xdr:colOff>851486</xdr:colOff>
      <xdr:row>55</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58</xdr:row>
      <xdr:rowOff>0</xdr:rowOff>
    </xdr:from>
    <xdr:to>
      <xdr:col>8</xdr:col>
      <xdr:colOff>875980</xdr:colOff>
      <xdr:row>64</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53953" y="932329"/>
          <a:ext cx="5597530" cy="236202"/>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6</xdr:col>
      <xdr:colOff>121359</xdr:colOff>
      <xdr:row>99</xdr:row>
      <xdr:rowOff>130660</xdr:rowOff>
    </xdr:from>
    <xdr:to>
      <xdr:col>9</xdr:col>
      <xdr:colOff>720986</xdr:colOff>
      <xdr:row>103</xdr:row>
      <xdr:rowOff>309954</xdr:rowOff>
    </xdr:to>
    <xdr:sp macro="" textlink="">
      <xdr:nvSpPr>
        <xdr:cNvPr id="4" name="正方形/長方形 3">
          <a:extLst>
            <a:ext uri="{FF2B5EF4-FFF2-40B4-BE49-F238E27FC236}">
              <a16:creationId xmlns:a16="http://schemas.microsoft.com/office/drawing/2014/main" id="{9B4ABDB4-FE46-4B09-868F-0322450174DB}"/>
            </a:ext>
          </a:extLst>
        </xdr:cNvPr>
        <xdr:cNvSpPr/>
      </xdr:nvSpPr>
      <xdr:spPr>
        <a:xfrm>
          <a:off x="11002271" y="30173631"/>
          <a:ext cx="4331186" cy="15800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公募申請時点での最低賃金に該当する従業員の退職等の事由により、賃上げ実施前の基準となる事業場内最低賃金に変更があった場合、その変更後の最低賃金を基準として賃上げ要件</a:t>
          </a:r>
          <a:r>
            <a:rPr kumimoji="1" lang="en-US" altLang="ja-JP" sz="1100" b="1">
              <a:solidFill>
                <a:sysClr val="windowText" lastClr="000000"/>
              </a:solidFill>
              <a:latin typeface="+mn-ea"/>
              <a:ea typeface="+mn-ea"/>
            </a:rPr>
            <a:t>(+30</a:t>
          </a:r>
          <a:r>
            <a:rPr kumimoji="1" lang="ja-JP" altLang="en-US" sz="1100" b="1">
              <a:solidFill>
                <a:sysClr val="windowText" lastClr="000000"/>
              </a:solidFill>
              <a:latin typeface="+mn-ea"/>
              <a:ea typeface="+mn-ea"/>
            </a:rPr>
            <a:t>円以上</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の達成を判定します。</a:t>
          </a:r>
        </a:p>
        <a:p>
          <a:pPr algn="l"/>
          <a:r>
            <a:rPr kumimoji="1" lang="ja-JP" altLang="en-US" sz="1100" b="1">
              <a:solidFill>
                <a:sysClr val="windowText" lastClr="000000"/>
              </a:solidFill>
              <a:latin typeface="+mn-ea"/>
              <a:ea typeface="+mn-ea"/>
            </a:rPr>
            <a:t>上記の場合に該当する方は「公募申請時」欄に変更後の最低賃金をご記入ください。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56621</xdr:colOff>
      <xdr:row>71</xdr:row>
      <xdr:rowOff>248739</xdr:rowOff>
    </xdr:from>
    <xdr:to>
      <xdr:col>9</xdr:col>
      <xdr:colOff>649356</xdr:colOff>
      <xdr:row>79</xdr:row>
      <xdr:rowOff>297657</xdr:rowOff>
    </xdr:to>
    <xdr:sp macro="" textlink="">
      <xdr:nvSpPr>
        <xdr:cNvPr id="2" name="正方形/長方形 1">
          <a:extLst>
            <a:ext uri="{FF2B5EF4-FFF2-40B4-BE49-F238E27FC236}">
              <a16:creationId xmlns:a16="http://schemas.microsoft.com/office/drawing/2014/main" id="{0C7A8EAD-9174-488C-9C98-2819C425F7F6}"/>
            </a:ext>
          </a:extLst>
        </xdr:cNvPr>
        <xdr:cNvSpPr/>
      </xdr:nvSpPr>
      <xdr:spPr>
        <a:xfrm>
          <a:off x="8307652" y="21656177"/>
          <a:ext cx="6926860" cy="252541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76138</xdr:colOff>
      <xdr:row>67</xdr:row>
      <xdr:rowOff>287656</xdr:rowOff>
    </xdr:from>
    <xdr:to>
      <xdr:col>9</xdr:col>
      <xdr:colOff>643891</xdr:colOff>
      <xdr:row>70</xdr:row>
      <xdr:rowOff>200565</xdr:rowOff>
    </xdr:to>
    <xdr:sp macro="" textlink="">
      <xdr:nvSpPr>
        <xdr:cNvPr id="3" name="正方形/長方形 5">
          <a:extLst>
            <a:ext uri="{FF2B5EF4-FFF2-40B4-BE49-F238E27FC236}">
              <a16:creationId xmlns:a16="http://schemas.microsoft.com/office/drawing/2014/main" id="{B617FB44-8F6C-4C04-AD78-EAB49EA0E7CE}"/>
            </a:ext>
          </a:extLst>
        </xdr:cNvPr>
        <xdr:cNvSpPr/>
      </xdr:nvSpPr>
      <xdr:spPr>
        <a:xfrm>
          <a:off x="8344367" y="21560156"/>
          <a:ext cx="6269524" cy="86540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42</xdr:row>
      <xdr:rowOff>285752</xdr:rowOff>
    </xdr:from>
    <xdr:to>
      <xdr:col>8</xdr:col>
      <xdr:colOff>851487</xdr:colOff>
      <xdr:row>47</xdr:row>
      <xdr:rowOff>107156</xdr:rowOff>
    </xdr:to>
    <xdr:sp macro="" textlink="">
      <xdr:nvSpPr>
        <xdr:cNvPr id="5" name="正方形/長方形 7">
          <a:extLst>
            <a:ext uri="{FF2B5EF4-FFF2-40B4-BE49-F238E27FC236}">
              <a16:creationId xmlns:a16="http://schemas.microsoft.com/office/drawing/2014/main" id="{BE69C606-6F43-4851-B304-C4CCF79D9BE6}"/>
            </a:ext>
          </a:extLst>
        </xdr:cNvPr>
        <xdr:cNvSpPr/>
      </xdr:nvSpPr>
      <xdr:spPr>
        <a:xfrm>
          <a:off x="8341725" y="13816967"/>
          <a:ext cx="5438997"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49</xdr:row>
      <xdr:rowOff>297659</xdr:rowOff>
    </xdr:from>
    <xdr:to>
      <xdr:col>8</xdr:col>
      <xdr:colOff>851486</xdr:colOff>
      <xdr:row>55</xdr:row>
      <xdr:rowOff>0</xdr:rowOff>
    </xdr:to>
    <xdr:sp macro="" textlink="">
      <xdr:nvSpPr>
        <xdr:cNvPr id="6" name="正方形/長方形 9">
          <a:extLst>
            <a:ext uri="{FF2B5EF4-FFF2-40B4-BE49-F238E27FC236}">
              <a16:creationId xmlns:a16="http://schemas.microsoft.com/office/drawing/2014/main" id="{D4F87183-B8AF-41A7-8AD5-C4C0DB441768}"/>
            </a:ext>
          </a:extLst>
        </xdr:cNvPr>
        <xdr:cNvSpPr/>
      </xdr:nvSpPr>
      <xdr:spPr>
        <a:xfrm>
          <a:off x="8341724" y="16031054"/>
          <a:ext cx="5438997"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58</xdr:row>
      <xdr:rowOff>0</xdr:rowOff>
    </xdr:from>
    <xdr:to>
      <xdr:col>8</xdr:col>
      <xdr:colOff>875980</xdr:colOff>
      <xdr:row>64</xdr:row>
      <xdr:rowOff>263979</xdr:rowOff>
    </xdr:to>
    <xdr:sp macro="" textlink="">
      <xdr:nvSpPr>
        <xdr:cNvPr id="7" name="正方形/長方形 10">
          <a:extLst>
            <a:ext uri="{FF2B5EF4-FFF2-40B4-BE49-F238E27FC236}">
              <a16:creationId xmlns:a16="http://schemas.microsoft.com/office/drawing/2014/main" id="{B0BFA8FF-6748-43A9-9F8C-31217AF422A0}"/>
            </a:ext>
          </a:extLst>
        </xdr:cNvPr>
        <xdr:cNvSpPr/>
      </xdr:nvSpPr>
      <xdr:spPr>
        <a:xfrm>
          <a:off x="8362408" y="18564225"/>
          <a:ext cx="5438997"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8" name="正方形/長方形 7">
          <a:extLst>
            <a:ext uri="{FF2B5EF4-FFF2-40B4-BE49-F238E27FC236}">
              <a16:creationId xmlns:a16="http://schemas.microsoft.com/office/drawing/2014/main" id="{1F4A7947-1A4E-4675-A7F5-A9EF4C007795}"/>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9" name="グループ化 8">
          <a:extLst>
            <a:ext uri="{FF2B5EF4-FFF2-40B4-BE49-F238E27FC236}">
              <a16:creationId xmlns:a16="http://schemas.microsoft.com/office/drawing/2014/main" id="{3D3D1C98-11BD-4927-8619-95397F45021C}"/>
            </a:ext>
          </a:extLst>
        </xdr:cNvPr>
        <xdr:cNvGrpSpPr/>
      </xdr:nvGrpSpPr>
      <xdr:grpSpPr>
        <a:xfrm>
          <a:off x="5848350" y="952500"/>
          <a:ext cx="5598875" cy="238107"/>
          <a:chOff x="7478959" y="973667"/>
          <a:chExt cx="5620566" cy="243956"/>
        </a:xfrm>
      </xdr:grpSpPr>
      <xdr:sp macro="" textlink="">
        <xdr:nvSpPr>
          <xdr:cNvPr id="10" name="正方形/長方形 172">
            <a:extLst>
              <a:ext uri="{FF2B5EF4-FFF2-40B4-BE49-F238E27FC236}">
                <a16:creationId xmlns:a16="http://schemas.microsoft.com/office/drawing/2014/main" id="{020DC1DD-91E3-7482-1120-3D1544DCE74B}"/>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1" name="正方形/長方形 10">
            <a:extLst>
              <a:ext uri="{FF2B5EF4-FFF2-40B4-BE49-F238E27FC236}">
                <a16:creationId xmlns:a16="http://schemas.microsoft.com/office/drawing/2014/main" id="{1658C769-6387-F2E0-9206-08477C011D93}"/>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2" name="正方形/長方形 172">
            <a:extLst>
              <a:ext uri="{FF2B5EF4-FFF2-40B4-BE49-F238E27FC236}">
                <a16:creationId xmlns:a16="http://schemas.microsoft.com/office/drawing/2014/main" id="{FD17EA12-5241-6B49-8FBF-20D4ACE1AE10}"/>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3" name="正方形/長方形 12">
            <a:extLst>
              <a:ext uri="{FF2B5EF4-FFF2-40B4-BE49-F238E27FC236}">
                <a16:creationId xmlns:a16="http://schemas.microsoft.com/office/drawing/2014/main" id="{05F83718-B9F4-C946-447A-78653789453A}"/>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4" name="正方形/長方形 13">
            <a:extLst>
              <a:ext uri="{FF2B5EF4-FFF2-40B4-BE49-F238E27FC236}">
                <a16:creationId xmlns:a16="http://schemas.microsoft.com/office/drawing/2014/main" id="{CDF68AC1-12BD-F51B-AE49-E5D4AC75C850}"/>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56621</xdr:colOff>
      <xdr:row>71</xdr:row>
      <xdr:rowOff>248739</xdr:rowOff>
    </xdr:from>
    <xdr:to>
      <xdr:col>9</xdr:col>
      <xdr:colOff>649356</xdr:colOff>
      <xdr:row>80</xdr:row>
      <xdr:rowOff>1</xdr:rowOff>
    </xdr:to>
    <xdr:sp macro="" textlink="">
      <xdr:nvSpPr>
        <xdr:cNvPr id="2" name="正方形/長方形 1">
          <a:extLst>
            <a:ext uri="{FF2B5EF4-FFF2-40B4-BE49-F238E27FC236}">
              <a16:creationId xmlns:a16="http://schemas.microsoft.com/office/drawing/2014/main" id="{2349089F-3364-4412-BC62-62F1AFC292C5}"/>
            </a:ext>
          </a:extLst>
        </xdr:cNvPr>
        <xdr:cNvSpPr/>
      </xdr:nvSpPr>
      <xdr:spPr>
        <a:xfrm>
          <a:off x="8307652" y="21656177"/>
          <a:ext cx="6926860" cy="253732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76138</xdr:colOff>
      <xdr:row>67</xdr:row>
      <xdr:rowOff>287656</xdr:rowOff>
    </xdr:from>
    <xdr:to>
      <xdr:col>9</xdr:col>
      <xdr:colOff>643891</xdr:colOff>
      <xdr:row>70</xdr:row>
      <xdr:rowOff>200565</xdr:rowOff>
    </xdr:to>
    <xdr:sp macro="" textlink="">
      <xdr:nvSpPr>
        <xdr:cNvPr id="3" name="正方形/長方形 5">
          <a:extLst>
            <a:ext uri="{FF2B5EF4-FFF2-40B4-BE49-F238E27FC236}">
              <a16:creationId xmlns:a16="http://schemas.microsoft.com/office/drawing/2014/main" id="{ED4A10B0-B795-44DB-9409-3F3F88B82BD9}"/>
            </a:ext>
          </a:extLst>
        </xdr:cNvPr>
        <xdr:cNvSpPr/>
      </xdr:nvSpPr>
      <xdr:spPr>
        <a:xfrm>
          <a:off x="8334313" y="20734021"/>
          <a:ext cx="6273228" cy="86159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42</xdr:row>
      <xdr:rowOff>285752</xdr:rowOff>
    </xdr:from>
    <xdr:to>
      <xdr:col>8</xdr:col>
      <xdr:colOff>851487</xdr:colOff>
      <xdr:row>47</xdr:row>
      <xdr:rowOff>107156</xdr:rowOff>
    </xdr:to>
    <xdr:sp macro="" textlink="">
      <xdr:nvSpPr>
        <xdr:cNvPr id="4" name="正方形/長方形 7">
          <a:extLst>
            <a:ext uri="{FF2B5EF4-FFF2-40B4-BE49-F238E27FC236}">
              <a16:creationId xmlns:a16="http://schemas.microsoft.com/office/drawing/2014/main" id="{08C1F34E-21E1-4889-BE9E-CE1899FF9673}"/>
            </a:ext>
          </a:extLst>
        </xdr:cNvPr>
        <xdr:cNvSpPr/>
      </xdr:nvSpPr>
      <xdr:spPr>
        <a:xfrm>
          <a:off x="8341725" y="12873992"/>
          <a:ext cx="5438997"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49</xdr:row>
      <xdr:rowOff>297659</xdr:rowOff>
    </xdr:from>
    <xdr:to>
      <xdr:col>8</xdr:col>
      <xdr:colOff>851486</xdr:colOff>
      <xdr:row>55</xdr:row>
      <xdr:rowOff>0</xdr:rowOff>
    </xdr:to>
    <xdr:sp macro="" textlink="">
      <xdr:nvSpPr>
        <xdr:cNvPr id="5" name="正方形/長方形 9">
          <a:extLst>
            <a:ext uri="{FF2B5EF4-FFF2-40B4-BE49-F238E27FC236}">
              <a16:creationId xmlns:a16="http://schemas.microsoft.com/office/drawing/2014/main" id="{14652E05-0A0A-4DE8-A670-789A6EB1A445}"/>
            </a:ext>
          </a:extLst>
        </xdr:cNvPr>
        <xdr:cNvSpPr/>
      </xdr:nvSpPr>
      <xdr:spPr>
        <a:xfrm>
          <a:off x="8341724" y="15088079"/>
          <a:ext cx="5438997"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58</xdr:row>
      <xdr:rowOff>0</xdr:rowOff>
    </xdr:from>
    <xdr:to>
      <xdr:col>8</xdr:col>
      <xdr:colOff>875980</xdr:colOff>
      <xdr:row>64</xdr:row>
      <xdr:rowOff>263979</xdr:rowOff>
    </xdr:to>
    <xdr:sp macro="" textlink="">
      <xdr:nvSpPr>
        <xdr:cNvPr id="6" name="正方形/長方形 10">
          <a:extLst>
            <a:ext uri="{FF2B5EF4-FFF2-40B4-BE49-F238E27FC236}">
              <a16:creationId xmlns:a16="http://schemas.microsoft.com/office/drawing/2014/main" id="{EFCC3BBE-7B7E-471C-8FDB-8EBA690B32A1}"/>
            </a:ext>
          </a:extLst>
        </xdr:cNvPr>
        <xdr:cNvSpPr/>
      </xdr:nvSpPr>
      <xdr:spPr>
        <a:xfrm>
          <a:off x="8362408" y="17621250"/>
          <a:ext cx="5438997"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BD10C5EC-113A-42A9-8EC4-969A2DACC520}"/>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3</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581105</xdr:colOff>
      <xdr:row>5</xdr:row>
      <xdr:rowOff>1887</xdr:rowOff>
    </xdr:to>
    <xdr:grpSp>
      <xdr:nvGrpSpPr>
        <xdr:cNvPr id="8" name="グループ化 7">
          <a:extLst>
            <a:ext uri="{FF2B5EF4-FFF2-40B4-BE49-F238E27FC236}">
              <a16:creationId xmlns:a16="http://schemas.microsoft.com/office/drawing/2014/main" id="{72397BF2-D061-4717-B8E0-D4A414E1100D}"/>
            </a:ext>
          </a:extLst>
        </xdr:cNvPr>
        <xdr:cNvGrpSpPr/>
      </xdr:nvGrpSpPr>
      <xdr:grpSpPr>
        <a:xfrm>
          <a:off x="5848350" y="952500"/>
          <a:ext cx="5600780" cy="240012"/>
          <a:chOff x="7478959" y="973667"/>
          <a:chExt cx="5620566" cy="243956"/>
        </a:xfrm>
      </xdr:grpSpPr>
      <xdr:sp macro="" textlink="">
        <xdr:nvSpPr>
          <xdr:cNvPr id="9" name="正方形/長方形 172">
            <a:extLst>
              <a:ext uri="{FF2B5EF4-FFF2-40B4-BE49-F238E27FC236}">
                <a16:creationId xmlns:a16="http://schemas.microsoft.com/office/drawing/2014/main" id="{79F54ECC-F0BF-6ACF-404C-BC6302A2CE7E}"/>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6227D5D3-C12D-0B8F-7EDD-72B0F546C455}"/>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02F81881-ECF0-A44B-9334-CD18F2794763}"/>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5F03F886-8202-7F9C-7FDB-EDDDE82F4F0E}"/>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2F34C561-67E0-0660-9627-13DE073A08AF}"/>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60431</xdr:colOff>
      <xdr:row>71</xdr:row>
      <xdr:rowOff>244928</xdr:rowOff>
    </xdr:from>
    <xdr:to>
      <xdr:col>9</xdr:col>
      <xdr:colOff>649356</xdr:colOff>
      <xdr:row>80</xdr:row>
      <xdr:rowOff>264583</xdr:rowOff>
    </xdr:to>
    <xdr:sp macro="" textlink="">
      <xdr:nvSpPr>
        <xdr:cNvPr id="2" name="正方形/長方形 1">
          <a:extLst>
            <a:ext uri="{FF2B5EF4-FFF2-40B4-BE49-F238E27FC236}">
              <a16:creationId xmlns:a16="http://schemas.microsoft.com/office/drawing/2014/main" id="{19AAB948-E21A-4269-8D52-11820FC89241}"/>
            </a:ext>
          </a:extLst>
        </xdr:cNvPr>
        <xdr:cNvSpPr/>
      </xdr:nvSpPr>
      <xdr:spPr>
        <a:xfrm>
          <a:off x="8314796" y="21956213"/>
          <a:ext cx="6298210" cy="284477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76138</xdr:colOff>
      <xdr:row>67</xdr:row>
      <xdr:rowOff>287656</xdr:rowOff>
    </xdr:from>
    <xdr:to>
      <xdr:col>9</xdr:col>
      <xdr:colOff>643891</xdr:colOff>
      <xdr:row>70</xdr:row>
      <xdr:rowOff>200565</xdr:rowOff>
    </xdr:to>
    <xdr:sp macro="" textlink="">
      <xdr:nvSpPr>
        <xdr:cNvPr id="3" name="正方形/長方形 5">
          <a:extLst>
            <a:ext uri="{FF2B5EF4-FFF2-40B4-BE49-F238E27FC236}">
              <a16:creationId xmlns:a16="http://schemas.microsoft.com/office/drawing/2014/main" id="{6A34BC5F-783E-48E7-8DF0-F20CA1C689FB}"/>
            </a:ext>
          </a:extLst>
        </xdr:cNvPr>
        <xdr:cNvSpPr/>
      </xdr:nvSpPr>
      <xdr:spPr>
        <a:xfrm>
          <a:off x="8334313" y="20734021"/>
          <a:ext cx="6273228" cy="86159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42</xdr:row>
      <xdr:rowOff>285752</xdr:rowOff>
    </xdr:from>
    <xdr:to>
      <xdr:col>8</xdr:col>
      <xdr:colOff>851487</xdr:colOff>
      <xdr:row>47</xdr:row>
      <xdr:rowOff>107156</xdr:rowOff>
    </xdr:to>
    <xdr:sp macro="" textlink="">
      <xdr:nvSpPr>
        <xdr:cNvPr id="4" name="正方形/長方形 7">
          <a:extLst>
            <a:ext uri="{FF2B5EF4-FFF2-40B4-BE49-F238E27FC236}">
              <a16:creationId xmlns:a16="http://schemas.microsoft.com/office/drawing/2014/main" id="{BCE68D79-6F3E-4A83-BE13-88688807096D}"/>
            </a:ext>
          </a:extLst>
        </xdr:cNvPr>
        <xdr:cNvSpPr/>
      </xdr:nvSpPr>
      <xdr:spPr>
        <a:xfrm>
          <a:off x="8341725" y="12873992"/>
          <a:ext cx="5438997"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49</xdr:row>
      <xdr:rowOff>297659</xdr:rowOff>
    </xdr:from>
    <xdr:to>
      <xdr:col>8</xdr:col>
      <xdr:colOff>851486</xdr:colOff>
      <xdr:row>55</xdr:row>
      <xdr:rowOff>0</xdr:rowOff>
    </xdr:to>
    <xdr:sp macro="" textlink="">
      <xdr:nvSpPr>
        <xdr:cNvPr id="5" name="正方形/長方形 9">
          <a:extLst>
            <a:ext uri="{FF2B5EF4-FFF2-40B4-BE49-F238E27FC236}">
              <a16:creationId xmlns:a16="http://schemas.microsoft.com/office/drawing/2014/main" id="{11045C06-D633-4AB4-970D-7E5CF49C7150}"/>
            </a:ext>
          </a:extLst>
        </xdr:cNvPr>
        <xdr:cNvSpPr/>
      </xdr:nvSpPr>
      <xdr:spPr>
        <a:xfrm>
          <a:off x="8341724" y="15088079"/>
          <a:ext cx="5438997"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58</xdr:row>
      <xdr:rowOff>0</xdr:rowOff>
    </xdr:from>
    <xdr:to>
      <xdr:col>8</xdr:col>
      <xdr:colOff>875980</xdr:colOff>
      <xdr:row>64</xdr:row>
      <xdr:rowOff>263979</xdr:rowOff>
    </xdr:to>
    <xdr:sp macro="" textlink="">
      <xdr:nvSpPr>
        <xdr:cNvPr id="6" name="正方形/長方形 10">
          <a:extLst>
            <a:ext uri="{FF2B5EF4-FFF2-40B4-BE49-F238E27FC236}">
              <a16:creationId xmlns:a16="http://schemas.microsoft.com/office/drawing/2014/main" id="{0040238C-DF99-406A-93B4-D46BC7E56DBD}"/>
            </a:ext>
          </a:extLst>
        </xdr:cNvPr>
        <xdr:cNvSpPr/>
      </xdr:nvSpPr>
      <xdr:spPr>
        <a:xfrm>
          <a:off x="8362408" y="17621250"/>
          <a:ext cx="5438997"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37801C22-6D58-4ED1-9FA0-EC8387F78AA0}"/>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4</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583010</xdr:colOff>
      <xdr:row>5</xdr:row>
      <xdr:rowOff>1887</xdr:rowOff>
    </xdr:to>
    <xdr:grpSp>
      <xdr:nvGrpSpPr>
        <xdr:cNvPr id="8" name="グループ化 7">
          <a:extLst>
            <a:ext uri="{FF2B5EF4-FFF2-40B4-BE49-F238E27FC236}">
              <a16:creationId xmlns:a16="http://schemas.microsoft.com/office/drawing/2014/main" id="{DA59AD7B-15C9-41C7-AE96-8FCD15074276}"/>
            </a:ext>
          </a:extLst>
        </xdr:cNvPr>
        <xdr:cNvGrpSpPr/>
      </xdr:nvGrpSpPr>
      <xdr:grpSpPr>
        <a:xfrm>
          <a:off x="5848350" y="952500"/>
          <a:ext cx="5602685" cy="240012"/>
          <a:chOff x="7478959" y="973667"/>
          <a:chExt cx="5620566" cy="243956"/>
        </a:xfrm>
      </xdr:grpSpPr>
      <xdr:sp macro="" textlink="">
        <xdr:nvSpPr>
          <xdr:cNvPr id="9" name="正方形/長方形 172">
            <a:extLst>
              <a:ext uri="{FF2B5EF4-FFF2-40B4-BE49-F238E27FC236}">
                <a16:creationId xmlns:a16="http://schemas.microsoft.com/office/drawing/2014/main" id="{5DA5B439-B934-433D-7CCE-8A81DBDE4BA4}"/>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06E45B6B-1EFD-8C22-1FD2-0987C5E3801C}"/>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EC228561-F489-3FCD-1E0B-35C48ED5483C}"/>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49C6EEEE-228F-17D6-37A5-DFC8CBEAE6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7C70902C-CF90-6C72-9CF5-F713636DF5D6}"/>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5"/>
  <sheetViews>
    <sheetView showGridLines="0" tabSelected="1" view="pageBreakPreview" zoomScaleNormal="100" zoomScaleSheetLayoutView="100" workbookViewId="0">
      <selection activeCell="D10" sqref="D10"/>
    </sheetView>
  </sheetViews>
  <sheetFormatPr defaultRowHeight="18"/>
  <cols>
    <col min="1" max="1" width="4.69921875" style="87" customWidth="1"/>
    <col min="2" max="2" width="8.796875" style="87"/>
    <col min="3" max="3" width="10.69921875" style="87" customWidth="1"/>
    <col min="4" max="4" width="8.796875" style="87"/>
    <col min="5" max="5" width="4.69921875" style="88" customWidth="1"/>
    <col min="6" max="6" width="8.796875" style="87"/>
    <col min="7" max="7" width="4.69921875" style="88" customWidth="1"/>
    <col min="8" max="8" width="8.796875" style="87"/>
    <col min="9" max="9" width="4.69921875" style="88" customWidth="1"/>
    <col min="10" max="11" width="8.796875" style="87"/>
    <col min="12" max="12" width="4.69921875" style="87" customWidth="1"/>
    <col min="13" max="16384" width="8.796875" style="87"/>
  </cols>
  <sheetData>
    <row r="2" spans="2:8" ht="26.4">
      <c r="B2" s="86" t="s">
        <v>105</v>
      </c>
    </row>
    <row r="4" spans="2:8">
      <c r="B4" s="87" t="s">
        <v>106</v>
      </c>
    </row>
    <row r="5" spans="2:8">
      <c r="B5" s="87" t="s">
        <v>125</v>
      </c>
    </row>
    <row r="7" spans="2:8">
      <c r="B7" s="89" t="s">
        <v>107</v>
      </c>
    </row>
    <row r="8" spans="2:8">
      <c r="B8" s="90" t="s">
        <v>108</v>
      </c>
    </row>
    <row r="9" spans="2:8" ht="12" customHeight="1" thickBot="1"/>
    <row r="10" spans="2:8" ht="18.600000000000001" thickBot="1">
      <c r="B10" s="89" t="s">
        <v>109</v>
      </c>
      <c r="C10" s="89"/>
      <c r="D10" s="119"/>
      <c r="E10" s="91" t="s">
        <v>110</v>
      </c>
      <c r="F10" s="119"/>
      <c r="G10" s="91" t="s">
        <v>111</v>
      </c>
      <c r="H10" s="89" t="s">
        <v>112</v>
      </c>
    </row>
    <row r="11" spans="2:8" ht="12" customHeight="1" thickBot="1"/>
    <row r="12" spans="2:8" ht="18.600000000000001" thickBot="1">
      <c r="B12" s="89" t="s">
        <v>113</v>
      </c>
      <c r="C12" s="89"/>
      <c r="D12" s="92"/>
      <c r="E12" s="91"/>
      <c r="F12" s="120">
        <v>12</v>
      </c>
      <c r="G12" s="91" t="s">
        <v>111</v>
      </c>
      <c r="H12" s="89" t="s">
        <v>112</v>
      </c>
    </row>
    <row r="15" spans="2:8">
      <c r="B15" s="89" t="s">
        <v>114</v>
      </c>
    </row>
    <row r="16" spans="2:8">
      <c r="B16" s="90" t="s">
        <v>115</v>
      </c>
    </row>
    <row r="17" spans="2:12">
      <c r="B17" s="93" t="s">
        <v>116</v>
      </c>
    </row>
    <row r="18" spans="2:12" ht="12" customHeight="1" thickBot="1"/>
    <row r="19" spans="2:12" ht="18.600000000000001" thickBot="1">
      <c r="B19" s="89" t="s">
        <v>117</v>
      </c>
      <c r="C19" s="89"/>
      <c r="D19" s="121" t="str">
        <f>IF(OR(F10="", F12=""), "", IF(OR(F12&lt;F10, AND(F12&gt;F10, F12=12), AND(F10=F12, F12=12)), D10+1, D10))</f>
        <v/>
      </c>
      <c r="E19" s="91" t="s">
        <v>110</v>
      </c>
      <c r="F19" s="121">
        <f>IF(F12="", "", IF(F12=12, 1, F12+1))</f>
        <v>1</v>
      </c>
      <c r="G19" s="91" t="s">
        <v>111</v>
      </c>
      <c r="H19" s="121" t="str">
        <f>IF(AND(D19&lt;&gt;"", F19&lt;&gt;""), 1, "")</f>
        <v/>
      </c>
      <c r="I19" s="91" t="s">
        <v>118</v>
      </c>
      <c r="J19" s="89" t="s">
        <v>119</v>
      </c>
      <c r="K19" s="89"/>
      <c r="L19" s="89"/>
    </row>
    <row r="20" spans="2:12" ht="12" customHeight="1" thickBot="1">
      <c r="B20" s="89"/>
      <c r="C20" s="89"/>
      <c r="D20" s="89"/>
      <c r="E20" s="91"/>
      <c r="F20" s="89"/>
      <c r="G20" s="91"/>
      <c r="H20" s="89"/>
      <c r="I20" s="91"/>
      <c r="J20" s="89"/>
      <c r="K20" s="89"/>
      <c r="L20" s="89"/>
    </row>
    <row r="21" spans="2:12" ht="18.600000000000001" thickBot="1">
      <c r="B21" s="89" t="s">
        <v>120</v>
      </c>
      <c r="C21" s="89"/>
      <c r="D21" s="121" t="str">
        <f>IF(OR(F10="", F12=""), "", IF(OR(F12&lt;F10, AND(F12&gt;F10, F12=12), AND(F10=F12, F12=12)), D10+2, D10+1))</f>
        <v/>
      </c>
      <c r="E21" s="91" t="s">
        <v>110</v>
      </c>
      <c r="F21" s="121">
        <f>IF(F12="", "", IF(F12=12, 1, F12+1))</f>
        <v>1</v>
      </c>
      <c r="G21" s="91" t="s">
        <v>111</v>
      </c>
      <c r="H21" s="121" t="str">
        <f>IF(AND(D21&lt;&gt;"", F21&lt;&gt;""), 1, "")</f>
        <v/>
      </c>
      <c r="I21" s="91" t="s">
        <v>118</v>
      </c>
      <c r="J21" s="89" t="s">
        <v>121</v>
      </c>
      <c r="K21" s="89"/>
      <c r="L21" s="89"/>
    </row>
    <row r="22" spans="2:12" ht="12" customHeight="1" thickBot="1">
      <c r="B22" s="89"/>
      <c r="C22" s="89"/>
      <c r="D22" s="89"/>
      <c r="E22" s="91"/>
      <c r="F22" s="89"/>
      <c r="G22" s="91"/>
      <c r="H22" s="89"/>
      <c r="I22" s="91"/>
      <c r="J22" s="89"/>
      <c r="K22" s="89"/>
      <c r="L22" s="89"/>
    </row>
    <row r="23" spans="2:12" ht="18.600000000000001" thickBot="1">
      <c r="B23" s="89" t="s">
        <v>122</v>
      </c>
      <c r="C23" s="89"/>
      <c r="D23" s="121" t="str">
        <f>IF(OR(F10="", F12=""), "", IF(OR(F12&lt;F10, AND(F12&gt;F10, F12=12), AND(F10=F12, F12=12)), D10+3, D10+2))</f>
        <v/>
      </c>
      <c r="E23" s="91" t="s">
        <v>110</v>
      </c>
      <c r="F23" s="121">
        <f>IF(F12="", "", IF(F12=12, 1, F12+1))</f>
        <v>1</v>
      </c>
      <c r="G23" s="91" t="s">
        <v>111</v>
      </c>
      <c r="H23" s="121" t="str">
        <f>IF(AND(D23&lt;&gt;"", F23&lt;&gt;""), 1, "")</f>
        <v/>
      </c>
      <c r="I23" s="91" t="s">
        <v>118</v>
      </c>
      <c r="J23" s="89" t="s">
        <v>123</v>
      </c>
      <c r="K23" s="89"/>
      <c r="L23" s="89"/>
    </row>
    <row r="24" spans="2:12" ht="12" customHeight="1" thickBot="1">
      <c r="B24" s="89"/>
      <c r="C24" s="89"/>
      <c r="D24" s="89"/>
      <c r="E24" s="91"/>
      <c r="F24" s="89"/>
      <c r="G24" s="91"/>
      <c r="H24" s="89"/>
      <c r="I24" s="91"/>
      <c r="J24" s="89"/>
      <c r="K24" s="89"/>
      <c r="L24" s="89"/>
    </row>
    <row r="25" spans="2:12" ht="18.600000000000001" thickBot="1">
      <c r="B25" s="89" t="s">
        <v>124</v>
      </c>
      <c r="C25" s="89"/>
      <c r="D25" s="121" t="str">
        <f>IF(OR(F10="", F12=""), "", IF(OR(F12&lt;F10, AND(F12&gt;F10, F12=12), AND(F10=F12, F12=12)), D10+4, D10+3))</f>
        <v/>
      </c>
      <c r="E25" s="91" t="s">
        <v>110</v>
      </c>
      <c r="F25" s="121">
        <f>IF(F12="", "", IF(F12=12, 1, F12+1))</f>
        <v>1</v>
      </c>
      <c r="G25" s="91" t="s">
        <v>111</v>
      </c>
      <c r="H25" s="121" t="str">
        <f>IF(AND(D25&lt;&gt;"", F25&lt;&gt;""), 1, "")</f>
        <v/>
      </c>
      <c r="I25" s="91" t="s">
        <v>118</v>
      </c>
      <c r="J25" s="89" t="s">
        <v>123</v>
      </c>
      <c r="K25" s="89"/>
      <c r="L25" s="89"/>
    </row>
  </sheetData>
  <sheetProtection algorithmName="SHA-512" hashValue="6lMbP7wEYcv+g7QPcOvB0hA5Vz0zFtKTm57pGv4+TG/HXl2N/nwodnVGs2Hbvz92wsKSmyu6H20S4vlNurdjpg==" saltValue="Ip3A/AUaxE+P6CF/vYpqKw=="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Q107"/>
  <sheetViews>
    <sheetView showGridLines="0" view="pageBreakPreview" zoomScale="85" zoomScaleNormal="85" zoomScaleSheetLayoutView="85" workbookViewId="0">
      <pane ySplit="8" topLeftCell="A9" activePane="bottomLeft" state="frozen"/>
      <selection activeCell="V23" sqref="V23"/>
      <selection pane="bottomLeft" activeCell="C12" sqref="C12:D12"/>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0.5" style="21" hidden="1" customWidth="1"/>
    <col min="13" max="13" width="6.796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175</v>
      </c>
      <c r="H1" s="122" t="str">
        <f>+IF(COUNTIF(J2:J6,"未入力あり")&gt;0,"※未入力の項目があります","")</f>
        <v>※未入力の項目があります</v>
      </c>
      <c r="I1" s="122"/>
      <c r="J1" s="122"/>
    </row>
    <row r="2" spans="1:15" ht="19.05" customHeight="1">
      <c r="B2" s="22" t="s">
        <v>0</v>
      </c>
      <c r="H2" s="123" t="str">
        <f>B9</f>
        <v>Ⅰ.事業者情報と報告概要</v>
      </c>
      <c r="I2" s="123"/>
      <c r="J2" s="102" t="str">
        <f>J9</f>
        <v>未入力あり</v>
      </c>
    </row>
    <row r="3" spans="1:15" ht="19.05" customHeight="1">
      <c r="B3" s="21" t="s">
        <v>166</v>
      </c>
      <c r="H3" s="123" t="str">
        <f>B20</f>
        <v>Ⅱ.年度事業化及び収益状況の概要</v>
      </c>
      <c r="I3" s="123"/>
      <c r="J3" s="102" t="str">
        <f>J20</f>
        <v>未入力あり</v>
      </c>
      <c r="O3"/>
    </row>
    <row r="4" spans="1:15" ht="19.05" customHeight="1">
      <c r="B4" s="23" t="s">
        <v>174</v>
      </c>
      <c r="H4" s="123" t="str">
        <f>B42</f>
        <v>Ⅲ.生産性向上に関する報告</v>
      </c>
      <c r="I4" s="123"/>
      <c r="J4" s="102" t="str">
        <f>J42</f>
        <v>未入力あり</v>
      </c>
    </row>
    <row r="5" spans="1:15" ht="19.05" customHeight="1">
      <c r="B5" s="25" t="s">
        <v>164</v>
      </c>
      <c r="D5" s="55"/>
      <c r="F5" s="55"/>
      <c r="H5" s="123" t="str">
        <f>B98</f>
        <v>Ⅳ.賃金引上げに関する報告</v>
      </c>
      <c r="I5" s="123"/>
      <c r="J5" s="102" t="str">
        <f>IF(C18="","未入力あり",IF(C18="該当なし","―",J98))</f>
        <v>未入力あり</v>
      </c>
    </row>
    <row r="6" spans="1:15" ht="19.05" customHeight="1">
      <c r="B6" s="25" t="s">
        <v>1</v>
      </c>
      <c r="J6" s="105"/>
    </row>
    <row r="7" spans="1:15" ht="19.05" customHeight="1">
      <c r="B7" s="25" t="s">
        <v>100</v>
      </c>
    </row>
    <row r="8" spans="1:15" ht="19.05" customHeight="1">
      <c r="B8" s="25" t="s">
        <v>165</v>
      </c>
    </row>
    <row r="9" spans="1:15" ht="24.9" customHeight="1">
      <c r="B9" s="26" t="s">
        <v>2</v>
      </c>
      <c r="C9" s="27"/>
      <c r="D9" s="27"/>
      <c r="E9" s="27"/>
      <c r="F9" s="27"/>
      <c r="G9" s="27"/>
      <c r="H9" s="27"/>
      <c r="I9" s="27"/>
      <c r="J9" s="103" t="str">
        <f>IF(COUNTBLANK(C12:C18)&gt;0,"未入力あり","入力完了")</f>
        <v>未入力あり</v>
      </c>
    </row>
    <row r="10" spans="1:15" ht="24.9" customHeight="1">
      <c r="B10" s="22" t="s">
        <v>3</v>
      </c>
    </row>
    <row r="11" spans="1:15" ht="24.9" customHeight="1">
      <c r="B11" t="s">
        <v>157</v>
      </c>
      <c r="C11"/>
      <c r="D11"/>
      <c r="E11"/>
      <c r="F11"/>
      <c r="G11"/>
      <c r="H11"/>
    </row>
    <row r="12" spans="1:15" ht="24.9" customHeight="1">
      <c r="B12" s="28" t="s">
        <v>6</v>
      </c>
      <c r="C12" s="129"/>
      <c r="D12" s="130"/>
      <c r="E12" s="21" t="s">
        <v>7</v>
      </c>
    </row>
    <row r="13" spans="1:15" ht="24.9" customHeight="1">
      <c r="B13" s="28" t="s">
        <v>8</v>
      </c>
      <c r="C13" s="53"/>
      <c r="D13" t="s">
        <v>9</v>
      </c>
    </row>
    <row r="14" spans="1:15" ht="24.75" customHeight="1">
      <c r="B14" s="28" t="s">
        <v>147</v>
      </c>
      <c r="C14" s="96"/>
      <c r="D14" s="115" t="s">
        <v>150</v>
      </c>
      <c r="F14"/>
    </row>
    <row r="15" spans="1:15" ht="24.9" customHeight="1">
      <c r="B15" s="28" t="s">
        <v>12</v>
      </c>
      <c r="C15" s="96"/>
      <c r="D15" s="29" t="s">
        <v>13</v>
      </c>
      <c r="E15"/>
      <c r="F15"/>
      <c r="G15"/>
      <c r="H15"/>
      <c r="L15"/>
    </row>
    <row r="16" spans="1:15" ht="24.9" customHeight="1">
      <c r="B16" s="28" t="s">
        <v>148</v>
      </c>
      <c r="C16" s="96"/>
      <c r="D16" s="29" t="s">
        <v>15</v>
      </c>
      <c r="E16"/>
      <c r="F16"/>
      <c r="G16"/>
      <c r="H16"/>
      <c r="L16"/>
    </row>
    <row r="17" spans="2:15" ht="24.9" customHeight="1">
      <c r="B17" s="28" t="s">
        <v>149</v>
      </c>
      <c r="C17" s="96"/>
      <c r="D17" s="97" t="s">
        <v>151</v>
      </c>
      <c r="E17"/>
      <c r="F17"/>
      <c r="G17"/>
      <c r="H17"/>
      <c r="L17" t="s">
        <v>143</v>
      </c>
      <c r="M17" t="s">
        <v>144</v>
      </c>
    </row>
    <row r="18" spans="2:15" ht="24.9" customHeight="1">
      <c r="B18" s="28" t="s">
        <v>101</v>
      </c>
      <c r="C18" s="20"/>
      <c r="D18" t="s">
        <v>60</v>
      </c>
      <c r="E18"/>
      <c r="F18"/>
      <c r="G18"/>
      <c r="H18"/>
      <c r="I18"/>
      <c r="J18"/>
      <c r="L18"/>
      <c r="M18" t="s">
        <v>145</v>
      </c>
      <c r="N18"/>
    </row>
    <row r="19" spans="2:15" ht="24.75" customHeight="1">
      <c r="C19"/>
      <c r="D19"/>
      <c r="E19"/>
      <c r="F19"/>
      <c r="G19"/>
      <c r="H19"/>
      <c r="I19"/>
      <c r="J19"/>
      <c r="L19"/>
      <c r="M19" t="s">
        <v>146</v>
      </c>
      <c r="N19"/>
    </row>
    <row r="20" spans="2:15" ht="24.75" customHeight="1">
      <c r="B20" s="26" t="s">
        <v>19</v>
      </c>
      <c r="C20" s="27"/>
      <c r="D20" s="27"/>
      <c r="E20" s="27"/>
      <c r="F20" s="27"/>
      <c r="G20" s="27"/>
      <c r="H20" s="27"/>
      <c r="I20" s="27"/>
      <c r="J20" s="104" t="str">
        <f>IF(COUNTBLANK(C28:D37)+COUNTBLANK(C40:D40)&gt;0,"未入力あり","入力完了")</f>
        <v>未入力あり</v>
      </c>
      <c r="M20"/>
      <c r="N20"/>
    </row>
    <row r="21" spans="2:15" ht="24.9" customHeight="1">
      <c r="B21" s="22" t="s">
        <v>20</v>
      </c>
      <c r="C21"/>
      <c r="D21"/>
      <c r="E21"/>
      <c r="F21"/>
      <c r="G21"/>
      <c r="H21"/>
      <c r="I21"/>
      <c r="J21"/>
      <c r="L21"/>
      <c r="M21"/>
      <c r="N21"/>
    </row>
    <row r="22" spans="2:15" ht="24.75" customHeight="1">
      <c r="B22" t="s">
        <v>131</v>
      </c>
      <c r="C22"/>
      <c r="D22"/>
      <c r="E22"/>
      <c r="F22"/>
      <c r="G22"/>
      <c r="H22"/>
      <c r="I22"/>
      <c r="J22"/>
      <c r="L22"/>
      <c r="M22"/>
      <c r="N22"/>
    </row>
    <row r="23" spans="2:15" ht="24.75" customHeight="1">
      <c r="B23" s="83" t="s">
        <v>169</v>
      </c>
      <c r="C23" s="83"/>
      <c r="D23" s="83"/>
      <c r="E23" s="83"/>
      <c r="F23" s="83"/>
      <c r="G23" s="83"/>
      <c r="H23" s="83"/>
      <c r="I23" s="83"/>
      <c r="J23" s="83"/>
      <c r="O23" s="56"/>
    </row>
    <row r="24" spans="2:15" ht="24.75" customHeight="1">
      <c r="B24" s="99" t="s">
        <v>170</v>
      </c>
      <c r="C24" s="83"/>
      <c r="D24" s="83"/>
      <c r="E24" s="83"/>
      <c r="F24" s="83"/>
      <c r="G24" s="83"/>
      <c r="H24" s="83"/>
      <c r="I24" s="83"/>
      <c r="O24" s="56"/>
    </row>
    <row r="25" spans="2:15" ht="24.75" customHeight="1">
      <c r="B25" s="147" t="s">
        <v>61</v>
      </c>
      <c r="C25" s="149" t="s">
        <v>171</v>
      </c>
      <c r="D25" s="150" t="s">
        <v>22</v>
      </c>
      <c r="E25" s="150"/>
      <c r="F25" s="150"/>
      <c r="G25" s="150"/>
      <c r="H25" s="150"/>
      <c r="J25"/>
      <c r="N25"/>
      <c r="O25" s="56"/>
    </row>
    <row r="26" spans="2:15" ht="24.75" customHeight="1">
      <c r="B26" s="148"/>
      <c r="C26" s="149"/>
      <c r="D26" s="151" t="s">
        <v>134</v>
      </c>
      <c r="E26" s="152" t="s">
        <v>23</v>
      </c>
      <c r="F26" s="152"/>
      <c r="G26" s="152"/>
      <c r="H26" s="150"/>
      <c r="J26"/>
      <c r="N26"/>
      <c r="O26" s="56"/>
    </row>
    <row r="27" spans="2:15" ht="24.75" customHeight="1">
      <c r="B27" s="148"/>
      <c r="C27" s="149"/>
      <c r="D27" s="151"/>
      <c r="E27" s="50" t="s">
        <v>24</v>
      </c>
      <c r="F27" s="18"/>
      <c r="G27" s="50" t="s">
        <v>24</v>
      </c>
      <c r="H27" s="18"/>
      <c r="J27"/>
      <c r="L27"/>
      <c r="N27"/>
      <c r="O27" s="56"/>
    </row>
    <row r="28" spans="2:15" ht="24.75" customHeight="1">
      <c r="B28" s="30" t="s">
        <v>63</v>
      </c>
      <c r="C28" s="6"/>
      <c r="D28" s="6"/>
      <c r="E28" s="135"/>
      <c r="F28" s="135"/>
      <c r="G28" s="133"/>
      <c r="H28" s="134"/>
      <c r="J28"/>
      <c r="L28"/>
      <c r="M28"/>
      <c r="N28"/>
    </row>
    <row r="29" spans="2:15" ht="24.75" customHeight="1">
      <c r="B29" s="30" t="s">
        <v>62</v>
      </c>
      <c r="C29" s="6"/>
      <c r="D29" s="6"/>
      <c r="E29" s="135"/>
      <c r="F29" s="135"/>
      <c r="G29" s="133"/>
      <c r="H29" s="134"/>
      <c r="J29"/>
      <c r="L29"/>
      <c r="M29"/>
      <c r="N29"/>
    </row>
    <row r="30" spans="2:15" ht="24.75" customHeight="1">
      <c r="B30" s="30" t="s">
        <v>64</v>
      </c>
      <c r="C30" s="12">
        <f>C28-C29</f>
        <v>0</v>
      </c>
      <c r="D30" s="12">
        <f>D28-D29</f>
        <v>0</v>
      </c>
      <c r="E30" s="143">
        <f>E28-E29</f>
        <v>0</v>
      </c>
      <c r="F30" s="143"/>
      <c r="G30" s="137">
        <f>G28-G29</f>
        <v>0</v>
      </c>
      <c r="H30" s="138"/>
      <c r="J30"/>
      <c r="L30"/>
      <c r="M30"/>
      <c r="N30"/>
    </row>
    <row r="31" spans="2:15" ht="24.75" customHeight="1">
      <c r="B31" s="30" t="s">
        <v>65</v>
      </c>
      <c r="C31" s="6"/>
      <c r="D31" s="6"/>
      <c r="E31" s="135"/>
      <c r="F31" s="135"/>
      <c r="G31" s="133"/>
      <c r="H31" s="134"/>
      <c r="J31"/>
      <c r="L31"/>
      <c r="M31"/>
      <c r="N31"/>
    </row>
    <row r="32" spans="2:15" ht="24.75" customHeight="1">
      <c r="B32" s="30" t="s">
        <v>66</v>
      </c>
      <c r="C32" s="12">
        <f>C30-C31</f>
        <v>0</v>
      </c>
      <c r="D32" s="12">
        <f>D30-D31</f>
        <v>0</v>
      </c>
      <c r="E32" s="143">
        <f>E30-E31</f>
        <v>0</v>
      </c>
      <c r="F32" s="143"/>
      <c r="G32" s="137">
        <f>G30-G31</f>
        <v>0</v>
      </c>
      <c r="H32" s="138"/>
      <c r="J32"/>
      <c r="L32"/>
      <c r="M32"/>
      <c r="N32"/>
    </row>
    <row r="33" spans="1:14" ht="24.9" customHeight="1">
      <c r="B33" s="30" t="s">
        <v>67</v>
      </c>
      <c r="C33" s="6"/>
      <c r="D33" s="6"/>
      <c r="E33" s="135"/>
      <c r="F33" s="135"/>
      <c r="G33" s="133"/>
      <c r="H33" s="134"/>
      <c r="J33"/>
      <c r="L33"/>
      <c r="M33"/>
      <c r="N33"/>
    </row>
    <row r="34" spans="1:14" ht="24.9" customHeight="1">
      <c r="B34" s="30" t="s">
        <v>68</v>
      </c>
      <c r="C34" s="6"/>
      <c r="D34" s="6"/>
      <c r="E34" s="135"/>
      <c r="F34" s="135"/>
      <c r="G34" s="133"/>
      <c r="H34" s="134"/>
      <c r="J34"/>
      <c r="L34"/>
      <c r="M34"/>
      <c r="N34"/>
    </row>
    <row r="35" spans="1:14" ht="24.9" customHeight="1">
      <c r="B35" s="57" t="s">
        <v>69</v>
      </c>
      <c r="C35" s="12">
        <f>C32+C33-C34</f>
        <v>0</v>
      </c>
      <c r="D35" s="12">
        <f>D32+D33-D34</f>
        <v>0</v>
      </c>
      <c r="E35" s="143">
        <f>E32+E33-E34</f>
        <v>0</v>
      </c>
      <c r="F35" s="143"/>
      <c r="G35" s="137">
        <f>G32+G33-G34</f>
        <v>0</v>
      </c>
      <c r="H35" s="138"/>
      <c r="L35"/>
      <c r="M35"/>
    </row>
    <row r="36" spans="1:14" ht="24.9" customHeight="1">
      <c r="B36" s="30" t="s">
        <v>70</v>
      </c>
      <c r="C36" s="7"/>
      <c r="D36" s="7"/>
      <c r="E36" s="133"/>
      <c r="F36" s="133"/>
      <c r="G36" s="133"/>
      <c r="H36" s="134"/>
      <c r="L36"/>
      <c r="M36"/>
    </row>
    <row r="37" spans="1:14" s="56" customFormat="1" ht="24.9" customHeight="1">
      <c r="A37" s="21"/>
      <c r="B37" s="30" t="s">
        <v>71</v>
      </c>
      <c r="C37" s="12">
        <f>C35-C36</f>
        <v>0</v>
      </c>
      <c r="D37" s="12">
        <f>D35-D36</f>
        <v>0</v>
      </c>
      <c r="E37" s="137">
        <f>E35-E36</f>
        <v>0</v>
      </c>
      <c r="F37" s="137"/>
      <c r="G37" s="137">
        <f>G35-G36</f>
        <v>0</v>
      </c>
      <c r="H37" s="138"/>
      <c r="I37" s="21"/>
      <c r="M37"/>
    </row>
    <row r="38" spans="1:14" ht="24.9" customHeight="1">
      <c r="A38" s="56"/>
      <c r="C38" s="58"/>
      <c r="D38" s="58"/>
      <c r="E38" s="58"/>
      <c r="F38" s="59"/>
      <c r="G38" s="58"/>
      <c r="H38" s="60"/>
      <c r="I38" s="56"/>
    </row>
    <row r="39" spans="1:14" ht="24.9" customHeight="1">
      <c r="B39" s="31"/>
      <c r="C39" s="32" t="s">
        <v>172</v>
      </c>
      <c r="D39" s="32" t="s">
        <v>134</v>
      </c>
      <c r="E39" s="131" t="s">
        <v>25</v>
      </c>
      <c r="F39" s="131"/>
      <c r="G39" s="131"/>
      <c r="H39" s="132"/>
    </row>
    <row r="40" spans="1:14" ht="24.9" customHeight="1">
      <c r="B40" s="33" t="s">
        <v>26</v>
      </c>
      <c r="C40" s="19"/>
      <c r="D40" s="19"/>
      <c r="E40" s="139">
        <f>C40-D40</f>
        <v>0</v>
      </c>
      <c r="F40" s="139"/>
      <c r="G40" s="139"/>
      <c r="H40" s="140"/>
    </row>
    <row r="41" spans="1:14" ht="24.9" customHeight="1">
      <c r="M41" s="61"/>
    </row>
    <row r="42" spans="1:14" ht="24.9" customHeight="1">
      <c r="B42" s="26" t="s">
        <v>27</v>
      </c>
      <c r="C42" s="34"/>
      <c r="D42" s="34"/>
      <c r="E42" s="34"/>
      <c r="F42" s="34"/>
      <c r="G42" s="34"/>
      <c r="H42" s="34"/>
      <c r="I42" s="34"/>
      <c r="J42" s="103" t="str">
        <f>IF(COUNTBLANK(C45:D48)+COUNTBLANK(C52:D56)+COUNTBLANK(C60:D66)+IF($C$14&lt;EDATE($C$17,12),COUNTBLANK(D70:E82)+COUNTBLANK(D89:E93),COUNTBLANK(C70:E82)+COUNTBLANK(C89:E93))&gt;0,"未入力あり","入力完了")</f>
        <v>未入力あり</v>
      </c>
    </row>
    <row r="43" spans="1:14" ht="24.9" customHeight="1">
      <c r="B43" s="40" t="s">
        <v>159</v>
      </c>
      <c r="C43" s="62" t="s">
        <v>135</v>
      </c>
      <c r="D43" s="35"/>
    </row>
    <row r="44" spans="1:14" ht="24.9" customHeight="1">
      <c r="B44" s="36" t="s">
        <v>21</v>
      </c>
      <c r="C44" s="37" t="s">
        <v>77</v>
      </c>
      <c r="D44" s="37" t="s">
        <v>133</v>
      </c>
      <c r="E44" s="24"/>
      <c r="F44" s="24"/>
    </row>
    <row r="45" spans="1:14" ht="24.9" customHeight="1">
      <c r="B45" s="63" t="s">
        <v>97</v>
      </c>
      <c r="C45" s="8"/>
      <c r="D45" s="8"/>
    </row>
    <row r="46" spans="1:14" ht="24.9" customHeight="1">
      <c r="B46" s="63" t="s">
        <v>72</v>
      </c>
      <c r="C46" s="8"/>
      <c r="D46" s="8"/>
    </row>
    <row r="47" spans="1:14" ht="24.9" customHeight="1" thickBot="1">
      <c r="B47" s="64" t="s">
        <v>73</v>
      </c>
      <c r="C47" s="10"/>
      <c r="D47" s="10"/>
    </row>
    <row r="48" spans="1:14" ht="24.9" customHeight="1" thickTop="1">
      <c r="B48" s="65" t="s">
        <v>78</v>
      </c>
      <c r="C48" s="66">
        <f>SUM(C45:C47)</f>
        <v>0</v>
      </c>
      <c r="D48" s="66">
        <f>SUM(D45:D47)</f>
        <v>0</v>
      </c>
    </row>
    <row r="50" spans="2:6" ht="24.9" customHeight="1">
      <c r="B50" s="40" t="s">
        <v>160</v>
      </c>
      <c r="C50" s="62" t="s">
        <v>135</v>
      </c>
      <c r="D50" s="41"/>
    </row>
    <row r="51" spans="2:6" ht="24.9" customHeight="1">
      <c r="B51" s="36" t="s">
        <v>21</v>
      </c>
      <c r="C51" s="37" t="s">
        <v>77</v>
      </c>
      <c r="D51" s="37" t="s">
        <v>133</v>
      </c>
      <c r="E51" s="24"/>
      <c r="F51" s="24"/>
    </row>
    <row r="52" spans="2:6" ht="24.9" customHeight="1">
      <c r="B52" s="38" t="s">
        <v>74</v>
      </c>
      <c r="C52" s="8"/>
      <c r="D52" s="8"/>
    </row>
    <row r="53" spans="2:6" ht="24.9" customHeight="1">
      <c r="B53" s="67" t="s">
        <v>98</v>
      </c>
      <c r="C53" s="13">
        <f>C45</f>
        <v>0</v>
      </c>
      <c r="D53" s="13">
        <f>D45</f>
        <v>0</v>
      </c>
    </row>
    <row r="54" spans="2:6" ht="24.9" customHeight="1">
      <c r="B54" s="67" t="s">
        <v>75</v>
      </c>
      <c r="C54" s="13">
        <f>C46</f>
        <v>0</v>
      </c>
      <c r="D54" s="13">
        <f>D46</f>
        <v>0</v>
      </c>
    </row>
    <row r="55" spans="2:6" ht="24.9" customHeight="1" thickBot="1">
      <c r="B55" s="68" t="s">
        <v>76</v>
      </c>
      <c r="C55" s="9"/>
      <c r="D55" s="9"/>
    </row>
    <row r="56" spans="2:6" ht="24.9" customHeight="1" thickTop="1">
      <c r="B56" s="42" t="s">
        <v>29</v>
      </c>
      <c r="C56" s="14">
        <f>SUM(C52:C55)</f>
        <v>0</v>
      </c>
      <c r="D56" s="14">
        <f>SUM(D52:D55)</f>
        <v>0</v>
      </c>
    </row>
    <row r="57" spans="2:6" ht="24.9" customHeight="1">
      <c r="B57" s="43"/>
    </row>
    <row r="58" spans="2:6" ht="24.9" customHeight="1">
      <c r="B58" s="40" t="s">
        <v>161</v>
      </c>
      <c r="C58" s="35"/>
      <c r="D58" s="35"/>
    </row>
    <row r="59" spans="2:6" ht="24.9" customHeight="1">
      <c r="B59" s="44" t="s">
        <v>21</v>
      </c>
      <c r="C59" s="37" t="s">
        <v>172</v>
      </c>
      <c r="D59" s="37" t="s">
        <v>133</v>
      </c>
      <c r="E59" s="24"/>
      <c r="F59" s="24"/>
    </row>
    <row r="60" spans="2:6" ht="24.9" customHeight="1">
      <c r="B60" s="38" t="s">
        <v>167</v>
      </c>
      <c r="C60" s="8"/>
      <c r="D60" s="8"/>
    </row>
    <row r="61" spans="2:6" ht="24.9" customHeight="1">
      <c r="B61" s="38" t="s">
        <v>158</v>
      </c>
      <c r="C61" s="8"/>
      <c r="D61" s="8"/>
    </row>
    <row r="62" spans="2:6" ht="24.9" customHeight="1">
      <c r="B62" s="38" t="s">
        <v>31</v>
      </c>
      <c r="C62" s="8"/>
      <c r="D62" s="8"/>
    </row>
    <row r="63" spans="2:6" ht="24.9" customHeight="1" thickBot="1">
      <c r="B63" s="39" t="s">
        <v>28</v>
      </c>
      <c r="C63" s="10"/>
      <c r="D63" s="10"/>
    </row>
    <row r="64" spans="2:6" ht="24.9" customHeight="1" thickTop="1" thickBot="1">
      <c r="B64" s="45" t="s">
        <v>32</v>
      </c>
      <c r="C64" s="15">
        <f>SUM(C60:C63)</f>
        <v>0</v>
      </c>
      <c r="D64" s="15">
        <f>SUM(D60:D63)</f>
        <v>0</v>
      </c>
    </row>
    <row r="65" spans="2:8" ht="24.9" customHeight="1" thickTop="1" thickBot="1">
      <c r="B65" s="46" t="s">
        <v>168</v>
      </c>
      <c r="C65" s="11"/>
      <c r="D65" s="11"/>
    </row>
    <row r="66" spans="2:8" ht="24.9" customHeight="1" thickTop="1">
      <c r="B66" s="42" t="s">
        <v>29</v>
      </c>
      <c r="C66" s="14">
        <f>C60+C61+C62+C63+C65</f>
        <v>0</v>
      </c>
      <c r="D66" s="14">
        <f>D60+D61+D62+D63+D65</f>
        <v>0</v>
      </c>
    </row>
    <row r="67" spans="2:8" ht="24.9" customHeight="1">
      <c r="B67" s="43"/>
      <c r="C67" s="35"/>
      <c r="D67" s="35"/>
    </row>
    <row r="68" spans="2:8" ht="24.9" customHeight="1">
      <c r="B68" s="40" t="s">
        <v>79</v>
      </c>
    </row>
    <row r="69" spans="2:8" ht="24.9" customHeight="1">
      <c r="B69" s="44" t="s">
        <v>21</v>
      </c>
      <c r="C69" s="81" t="s">
        <v>136</v>
      </c>
      <c r="D69" s="81" t="s">
        <v>102</v>
      </c>
      <c r="E69" s="142" t="s">
        <v>34</v>
      </c>
      <c r="F69" s="142"/>
    </row>
    <row r="70" spans="2:8" ht="24.9" customHeight="1">
      <c r="B70" s="38" t="s">
        <v>95</v>
      </c>
      <c r="C70" s="8"/>
      <c r="D70" s="8"/>
      <c r="E70" s="153">
        <f>D28</f>
        <v>0</v>
      </c>
      <c r="F70" s="153"/>
    </row>
    <row r="71" spans="2:8" ht="24.9" customHeight="1">
      <c r="B71" s="38" t="s">
        <v>99</v>
      </c>
      <c r="C71" s="8"/>
      <c r="D71" s="8"/>
      <c r="E71" s="153">
        <f>D29</f>
        <v>0</v>
      </c>
      <c r="F71" s="153"/>
    </row>
    <row r="72" spans="2:8" ht="24.9" customHeight="1">
      <c r="B72" s="38" t="s">
        <v>80</v>
      </c>
      <c r="C72" s="13">
        <f>C70-C71</f>
        <v>0</v>
      </c>
      <c r="D72" s="13">
        <f>D70-D71</f>
        <v>0</v>
      </c>
      <c r="E72" s="153">
        <f>D30</f>
        <v>0</v>
      </c>
      <c r="F72" s="153"/>
    </row>
    <row r="73" spans="2:8" ht="24.9" customHeight="1">
      <c r="B73" s="38" t="s">
        <v>163</v>
      </c>
      <c r="C73" s="13">
        <f>C93</f>
        <v>0</v>
      </c>
      <c r="D73" s="13">
        <f>D93</f>
        <v>0</v>
      </c>
      <c r="E73" s="153">
        <f>E93</f>
        <v>0</v>
      </c>
      <c r="F73" s="153"/>
    </row>
    <row r="74" spans="2:8" ht="24.9" customHeight="1">
      <c r="B74" s="38" t="s">
        <v>89</v>
      </c>
      <c r="C74" s="13">
        <f>C70-C71-C73</f>
        <v>0</v>
      </c>
      <c r="D74" s="13">
        <f>D70-D71-D73</f>
        <v>0</v>
      </c>
      <c r="E74" s="153">
        <f>E72-E73</f>
        <v>0</v>
      </c>
      <c r="F74" s="153"/>
    </row>
    <row r="75" spans="2:8" ht="24.9" customHeight="1">
      <c r="B75" s="38" t="s">
        <v>90</v>
      </c>
      <c r="C75" s="8"/>
      <c r="D75" s="8"/>
      <c r="E75" s="153">
        <f>D48</f>
        <v>0</v>
      </c>
      <c r="F75" s="153"/>
    </row>
    <row r="76" spans="2:8" ht="24.9" customHeight="1">
      <c r="B76" s="38" t="s">
        <v>91</v>
      </c>
      <c r="C76" s="8"/>
      <c r="D76" s="8"/>
      <c r="E76" s="153">
        <f>D56</f>
        <v>0</v>
      </c>
      <c r="F76" s="153"/>
    </row>
    <row r="77" spans="2:8" ht="24.9" customHeight="1">
      <c r="B77" s="38" t="s">
        <v>92</v>
      </c>
      <c r="C77" s="8"/>
      <c r="D77" s="8"/>
      <c r="E77" s="153">
        <f>D66</f>
        <v>0</v>
      </c>
      <c r="F77" s="153"/>
    </row>
    <row r="78" spans="2:8" ht="24.9" customHeight="1">
      <c r="B78" s="38" t="s">
        <v>35</v>
      </c>
      <c r="C78" s="8"/>
      <c r="D78" s="8"/>
      <c r="E78" s="153">
        <f>D64</f>
        <v>0</v>
      </c>
      <c r="F78" s="153"/>
    </row>
    <row r="79" spans="2:8" ht="24.9" customHeight="1">
      <c r="B79" s="38" t="s">
        <v>36</v>
      </c>
      <c r="C79" s="8"/>
      <c r="D79" s="8"/>
      <c r="E79" s="153">
        <f>D65</f>
        <v>0</v>
      </c>
      <c r="F79" s="153"/>
      <c r="G79" s="75"/>
      <c r="H79" s="75"/>
    </row>
    <row r="80" spans="2:8" ht="24.9" customHeight="1">
      <c r="B80" s="51" t="s">
        <v>94</v>
      </c>
      <c r="C80" s="13">
        <f>C74+C76+C77</f>
        <v>0</v>
      </c>
      <c r="D80" s="13">
        <f>D74+D76+D77</f>
        <v>0</v>
      </c>
      <c r="E80" s="153">
        <f>E74+E76+E77</f>
        <v>0</v>
      </c>
      <c r="F80" s="153"/>
      <c r="G80" s="76"/>
      <c r="H80" s="59"/>
    </row>
    <row r="81" spans="2:12" ht="24.9" customHeight="1">
      <c r="B81" s="38" t="s">
        <v>162</v>
      </c>
      <c r="C81" s="82"/>
      <c r="D81" s="82"/>
      <c r="E81" s="154"/>
      <c r="F81" s="154"/>
    </row>
    <row r="82" spans="2:12" ht="23.4" customHeight="1">
      <c r="B82" s="38" t="s">
        <v>93</v>
      </c>
      <c r="C82" s="13">
        <f>IFERROR(C80/C81,)</f>
        <v>0</v>
      </c>
      <c r="D82" s="13">
        <f>IFERROR(D80/D81,)</f>
        <v>0</v>
      </c>
      <c r="E82" s="153">
        <f>IFERROR(E80/E81,)</f>
        <v>0</v>
      </c>
      <c r="F82" s="153"/>
    </row>
    <row r="83" spans="2:12" ht="18">
      <c r="B83" s="77" t="str">
        <f>IF(AND(EDATE(C17,12)&lt;C14,SUM(C70:C77)=0),"◆前々事業年度において、「①売上高」∼「⑧減価償却額」の全ての項目が0になることは基本的にはございません。各項目が正しく入力されているか、ご確認をお願いします。","")</f>
        <v/>
      </c>
      <c r="C83" s="78"/>
      <c r="D83" s="78"/>
    </row>
    <row r="84" spans="2:12" ht="18">
      <c r="B84" s="79" t="str">
        <f>IF(OR(SUM(D70:D77)=0),"◆前事業年度において、「①売上高」∼「⑧減価償却額」の全ての項目が0になることは基本的にはございません。各項目が正しく入力されているか、ご確認をお願いします。","")</f>
        <v>◆前事業年度において、「①売上高」∼「⑧減価償却額」の全ての項目が0になることは基本的にはございません。各項目が正しく入力されているか、ご確認をお願いします。</v>
      </c>
      <c r="C84" s="80"/>
      <c r="D84" s="80"/>
    </row>
    <row r="85" spans="2:12" ht="18">
      <c r="B85" s="79" t="str">
        <f>IF(OR(SUM(E70:E77)=0),"◆今回報告において、「①売上高」∼「⑧減価償却額」の全ての項目が0になることは基本的にはございません。各項目が正しく入力されているか、ご確認をお願いします。","")</f>
        <v>◆今回報告において、「①売上高」∼「⑧減価償却額」の全ての項目が0になることは基本的にはございません。各項目が正しく入力されているか、ご確認をお願いします。</v>
      </c>
      <c r="C85" s="80"/>
      <c r="D85" s="80"/>
    </row>
    <row r="86" spans="2:12" ht="18">
      <c r="B86" s="79" t="str">
        <f>IF(AND(EDATE(C17,12)&lt;C14, OR(C85=0, D85=0, E85=0)),"◆前々事業年度、前事業年度、今回報告において、「⑩従業員数」が0になることは基本的にはございません。各項目が0.1以上の数字で正しく入力されているか、ご確認をお願いします。",IF(AND(EDATE(C17,12)&gt;=C14, OR(D85=0, E85=0)),"◆前事業年度及び今回報告において、「⑩従業員数」が0になることは基本的にはございません。各項目が0.1以上の数字で正しく入力されているか、ご確認をお願いします。",""))</f>
        <v>◆前事業年度及び今回報告において、「⑩従業員数」が0になることは基本的にはございません。各項目が0.1以上の数字で正しく入力されているか、ご確認をお願いします。</v>
      </c>
      <c r="C86" s="80"/>
      <c r="D86" s="80"/>
    </row>
    <row r="87" spans="2:12" ht="24.9" customHeight="1">
      <c r="B87" s="24" t="s">
        <v>81</v>
      </c>
      <c r="D87" s="141"/>
      <c r="E87" s="124"/>
    </row>
    <row r="88" spans="2:12" ht="24.9" customHeight="1">
      <c r="B88" s="70" t="s">
        <v>82</v>
      </c>
      <c r="C88" s="81" t="s">
        <v>136</v>
      </c>
      <c r="D88" s="116" t="s">
        <v>102</v>
      </c>
      <c r="E88" s="142" t="s">
        <v>83</v>
      </c>
      <c r="F88" s="142"/>
    </row>
    <row r="89" spans="2:12" ht="24.9" customHeight="1">
      <c r="B89" s="71" t="s">
        <v>84</v>
      </c>
      <c r="C89" s="16"/>
      <c r="D89" s="16"/>
      <c r="E89" s="157">
        <f>D31</f>
        <v>0</v>
      </c>
      <c r="F89" s="157"/>
    </row>
    <row r="90" spans="2:12" ht="24.9" customHeight="1">
      <c r="B90" s="71" t="s">
        <v>85</v>
      </c>
      <c r="C90" s="16"/>
      <c r="D90" s="16"/>
      <c r="E90" s="158"/>
      <c r="F90" s="158"/>
    </row>
    <row r="91" spans="2:12" ht="24.9" customHeight="1">
      <c r="B91" s="71" t="s">
        <v>86</v>
      </c>
      <c r="C91" s="16"/>
      <c r="D91" s="16"/>
      <c r="E91" s="157">
        <f>D33</f>
        <v>0</v>
      </c>
      <c r="F91" s="157"/>
    </row>
    <row r="92" spans="2:12" ht="24.9" customHeight="1" thickBot="1">
      <c r="B92" s="72" t="s">
        <v>87</v>
      </c>
      <c r="C92" s="17"/>
      <c r="D92" s="17"/>
      <c r="E92" s="155">
        <f>D34</f>
        <v>0</v>
      </c>
      <c r="F92" s="155"/>
    </row>
    <row r="93" spans="2:12" ht="24.9" customHeight="1" thickTop="1">
      <c r="B93" s="73" t="s">
        <v>88</v>
      </c>
      <c r="C93" s="74">
        <f>C89-C90-C91+C92</f>
        <v>0</v>
      </c>
      <c r="D93" s="74">
        <f>D89-D90-D91+D92</f>
        <v>0</v>
      </c>
      <c r="E93" s="156">
        <f>E89-E90-E91+E92</f>
        <v>0</v>
      </c>
      <c r="F93" s="156"/>
    </row>
    <row r="94" spans="2:12" ht="24.9" customHeight="1">
      <c r="B94" s="35"/>
      <c r="C94" s="35"/>
      <c r="D94" s="52"/>
    </row>
    <row r="95" spans="2:12" ht="24" customHeight="1">
      <c r="B95" s="38" t="s">
        <v>155</v>
      </c>
      <c r="C95" s="112"/>
      <c r="D95" s="112"/>
      <c r="E95" s="136">
        <f>IFERROR(IF(D80&lt;0,(E80-D80)/D80*-1,IF(D80&gt;0,(E80-D80)/D80,IF(AND(D80=0,E80&gt;0),1,0))),0)</f>
        <v>0</v>
      </c>
      <c r="F95" s="136"/>
      <c r="K95" s="56"/>
      <c r="L95" s="56"/>
    </row>
    <row r="96" spans="2:12" ht="24.9" customHeight="1">
      <c r="B96" s="38" t="s">
        <v>156</v>
      </c>
      <c r="C96" s="112"/>
      <c r="D96" s="112"/>
      <c r="E96" s="136">
        <f>IFERROR(IF(D82&lt;0,(E82-D82)/D82*-1,IF(D82&gt;0,(E82-D82)/D82,IF(AND(D82=0,E82&gt;0),1,0))),0)</f>
        <v>0</v>
      </c>
      <c r="F96" s="136"/>
      <c r="K96" s="56"/>
      <c r="L96" s="56"/>
    </row>
    <row r="97" spans="2:17" ht="24.9" customHeight="1">
      <c r="K97" s="56"/>
      <c r="L97" s="56"/>
    </row>
    <row r="98" spans="2:17" ht="24.9" customHeight="1">
      <c r="B98" s="26" t="s">
        <v>138</v>
      </c>
      <c r="C98" s="34"/>
      <c r="D98" s="34"/>
      <c r="E98" s="34"/>
      <c r="F98" s="34"/>
      <c r="G98" s="34"/>
      <c r="H98" s="34"/>
      <c r="I98" s="34"/>
      <c r="J98" s="103" t="str">
        <f>IF(OR(C18=M18,C18=M19),"ー",IF(COUNTBLANK(C103:E104)&gt;0,"未入力あり","入力完了"))</f>
        <v>未入力あり</v>
      </c>
      <c r="K98" s="56"/>
      <c r="Q98" s="56"/>
    </row>
    <row r="99" spans="2:17" ht="24.9" customHeight="1">
      <c r="B99" s="21" t="s">
        <v>103</v>
      </c>
      <c r="K99" s="56"/>
      <c r="Q99" s="56"/>
    </row>
    <row r="100" spans="2:17" ht="24.9" customHeight="1">
      <c r="B100" s="25"/>
      <c r="K100" s="56"/>
      <c r="Q100" s="56"/>
    </row>
    <row r="101" spans="2:17" ht="24.9" customHeight="1">
      <c r="B101" s="22" t="s">
        <v>132</v>
      </c>
      <c r="J101" s="56"/>
      <c r="L101" s="56"/>
      <c r="M101" s="56"/>
      <c r="N101" s="56"/>
    </row>
    <row r="102" spans="2:17" ht="36" customHeight="1">
      <c r="B102" s="44" t="s">
        <v>104</v>
      </c>
      <c r="C102" s="85" t="s">
        <v>173</v>
      </c>
      <c r="D102" s="85" t="s">
        <v>129</v>
      </c>
      <c r="E102" s="126" t="s">
        <v>130</v>
      </c>
      <c r="F102" s="126"/>
      <c r="L102" s="111" t="s">
        <v>153</v>
      </c>
    </row>
    <row r="103" spans="2:17" ht="24.9" customHeight="1">
      <c r="B103" s="54" t="s">
        <v>126</v>
      </c>
      <c r="C103" s="94"/>
      <c r="D103" s="101" t="str">
        <f>IF(C15="","",C15)</f>
        <v/>
      </c>
      <c r="E103" s="127" t="str">
        <f>IF(C16="","",C16)</f>
        <v/>
      </c>
      <c r="F103" s="127"/>
      <c r="L103" s="111" t="s">
        <v>154</v>
      </c>
    </row>
    <row r="104" spans="2:17" ht="24.9" customHeight="1">
      <c r="B104" s="54" t="s">
        <v>127</v>
      </c>
      <c r="C104" s="16"/>
      <c r="D104" s="16"/>
      <c r="E104" s="128"/>
      <c r="F104" s="128"/>
    </row>
    <row r="105" spans="2:17" ht="24.9" customHeight="1" thickBot="1">
      <c r="B105" s="48"/>
      <c r="C105" s="48"/>
      <c r="D105" s="47"/>
      <c r="E105" s="124"/>
      <c r="F105" s="125"/>
      <c r="G105" s="49"/>
      <c r="H105"/>
    </row>
    <row r="106" spans="2:17" ht="51" customHeight="1" thickTop="1" thickBot="1">
      <c r="B106" s="106" t="s">
        <v>139</v>
      </c>
      <c r="C106" s="144" t="str">
        <f>IF(OR(E104-D104&gt;=30,E104-C104&gt;=30),L102,L103)</f>
        <v>加点に係る賃上げ要件(+30円以上)を達成していない</v>
      </c>
      <c r="D106" s="145"/>
      <c r="E106" s="145"/>
      <c r="F106" s="145"/>
      <c r="G106" s="146"/>
      <c r="H106" s="95"/>
    </row>
    <row r="107" spans="2:17" ht="24.9" customHeight="1" thickTop="1">
      <c r="B107" s="21" t="s">
        <v>37</v>
      </c>
    </row>
  </sheetData>
  <sheetProtection algorithmName="SHA-512" hashValue="uNXNGedFxUc0+unkM9VPyqMkMPvqEzLB1DR7hwDAEF2cHt28GgqfYpBD+WRugCJfnk02sxLMKBwSsa91Lxo1nA==" saltValue="dfnYMQ7Rn61ql35oFl1pVA==" spinCount="100000" sheet="1" selectLockedCells="1"/>
  <mergeCells count="61">
    <mergeCell ref="E81:F81"/>
    <mergeCell ref="E80:F80"/>
    <mergeCell ref="E92:F92"/>
    <mergeCell ref="E93:F93"/>
    <mergeCell ref="E82:F82"/>
    <mergeCell ref="E88:F88"/>
    <mergeCell ref="E89:F89"/>
    <mergeCell ref="E90:F90"/>
    <mergeCell ref="E91:F91"/>
    <mergeCell ref="E32:F32"/>
    <mergeCell ref="G32:H32"/>
    <mergeCell ref="E78:F78"/>
    <mergeCell ref="E79:F79"/>
    <mergeCell ref="E35:F35"/>
    <mergeCell ref="E36:F36"/>
    <mergeCell ref="E37:F37"/>
    <mergeCell ref="G35:H35"/>
    <mergeCell ref="G33:H33"/>
    <mergeCell ref="E34:F34"/>
    <mergeCell ref="E75:F75"/>
    <mergeCell ref="E76:F76"/>
    <mergeCell ref="E77:F77"/>
    <mergeCell ref="E73:F73"/>
    <mergeCell ref="E74:F74"/>
    <mergeCell ref="C106:G106"/>
    <mergeCell ref="B25:B27"/>
    <mergeCell ref="C25:C27"/>
    <mergeCell ref="D25:H25"/>
    <mergeCell ref="D26:D27"/>
    <mergeCell ref="E26:H26"/>
    <mergeCell ref="G30:H30"/>
    <mergeCell ref="E31:F31"/>
    <mergeCell ref="G31:H31"/>
    <mergeCell ref="E28:F28"/>
    <mergeCell ref="G28:H28"/>
    <mergeCell ref="E29:F29"/>
    <mergeCell ref="G29:H29"/>
    <mergeCell ref="E70:F70"/>
    <mergeCell ref="E71:F71"/>
    <mergeCell ref="E72:F72"/>
    <mergeCell ref="E105:F105"/>
    <mergeCell ref="E102:F102"/>
    <mergeCell ref="E103:F103"/>
    <mergeCell ref="E104:F104"/>
    <mergeCell ref="C12:D12"/>
    <mergeCell ref="E39:H39"/>
    <mergeCell ref="G36:H36"/>
    <mergeCell ref="G34:H34"/>
    <mergeCell ref="E33:F33"/>
    <mergeCell ref="E95:F95"/>
    <mergeCell ref="E96:F96"/>
    <mergeCell ref="G37:H37"/>
    <mergeCell ref="E40:H40"/>
    <mergeCell ref="D87:E87"/>
    <mergeCell ref="E69:F69"/>
    <mergeCell ref="E30:F30"/>
    <mergeCell ref="H1:J1"/>
    <mergeCell ref="H5:I5"/>
    <mergeCell ref="H4:I4"/>
    <mergeCell ref="H3:I3"/>
    <mergeCell ref="H2:I2"/>
  </mergeCells>
  <phoneticPr fontId="2"/>
  <conditionalFormatting sqref="B99:I106">
    <cfRule type="expression" dxfId="39" priority="2">
      <formula>OR($C$18=$M$18,$C$18=$M$19)</formula>
    </cfRule>
  </conditionalFormatting>
  <conditionalFormatting sqref="C69:C82 C88:C93">
    <cfRule type="expression" dxfId="38" priority="1">
      <formula>$C$14&lt;EDATE($C$17,12)</formula>
    </cfRule>
  </conditionalFormatting>
  <conditionalFormatting sqref="C103 C104:F104">
    <cfRule type="containsBlanks" dxfId="37" priority="16">
      <formula>LEN(TRIM(C103))=0</formula>
    </cfRule>
  </conditionalFormatting>
  <conditionalFormatting sqref="C12:D12 C13:C18">
    <cfRule type="containsBlanks" dxfId="36" priority="29">
      <formula>LEN(TRIM(C12))=0</formula>
    </cfRule>
  </conditionalFormatting>
  <conditionalFormatting sqref="C28:D29 C31:D31 C33:D34 C36:D36 C40:D40 C45:D47 C52:D52 C55:D55 C60:D63 C65:D65 E90">
    <cfRule type="containsBlanks" dxfId="35" priority="154">
      <formula>LEN(TRIM(C28))=0</formula>
    </cfRule>
  </conditionalFormatting>
  <conditionalFormatting sqref="C70:D71 C75:D79">
    <cfRule type="containsBlanks" dxfId="34" priority="17">
      <formula>LEN(TRIM(C70))=0</formula>
    </cfRule>
  </conditionalFormatting>
  <conditionalFormatting sqref="C89:D92">
    <cfRule type="containsBlanks" dxfId="33" priority="23">
      <formula>LEN(TRIM(C89))=0</formula>
    </cfRule>
  </conditionalFormatting>
  <conditionalFormatting sqref="C81:E81">
    <cfRule type="containsBlanks" dxfId="32" priority="44">
      <formula>LEN(TRIM(C81))=0</formula>
    </cfRule>
  </conditionalFormatting>
  <conditionalFormatting sqref="H1">
    <cfRule type="expression" dxfId="31" priority="156">
      <formula>LEN($H$1)&gt;1</formula>
    </cfRule>
  </conditionalFormatting>
  <conditionalFormatting sqref="J2:K6">
    <cfRule type="expression" dxfId="30" priority="155">
      <formula>$J2="未入力あり"</formula>
    </cfRule>
  </conditionalFormatting>
  <dataValidations count="7">
    <dataValidation type="textLength" imeMode="disabled" allowBlank="1" showInputMessage="1" showErrorMessage="1" sqref="C13" xr:uid="{3168BD69-97AB-46B9-AE0B-6A8C77115BDE}">
      <formula1>6</formula1>
      <formula2>7</formula2>
    </dataValidation>
    <dataValidation type="decimal" allowBlank="1" showInputMessage="1" showErrorMessage="1" error="半角数字で入力してください。" sqref="C104:E104 E90 C28:H29 C31:H31 C33:H34 C36:H36 C40:D40 C45:D47 C52:D52 C55:D55 C60:D63 C65:D65 C70:D71 C75:D79 C89:D92" xr:uid="{F5B741A7-6A31-4F8C-AAE2-8B50C1470BDB}">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1:E81" xr:uid="{B78B3F40-336D-46E3-A939-69BEAFDE52C9}">
      <formula1>0.1</formula1>
      <formula2>1E+99</formula2>
    </dataValidation>
    <dataValidation type="date" allowBlank="1" showInputMessage="1" showErrorMessage="1" error="日付形式で入力してください" sqref="C103:E103" xr:uid="{597EB92B-5B9D-4725-A01D-BE62E87F85BC}">
      <formula1>45292</formula1>
      <formula2>72686</formula2>
    </dataValidation>
    <dataValidation type="date" allowBlank="1" showInputMessage="1" showErrorMessage="1" sqref="C14:C17" xr:uid="{A06721A3-C78D-4DC3-A88F-F401B002B08E}">
      <formula1>45292</formula1>
      <formula2>72686</formula2>
    </dataValidation>
    <dataValidation type="list" allowBlank="1" showInputMessage="1" showErrorMessage="1" sqref="C18" xr:uid="{960DF7CF-9D19-4678-BB90-33B66D756296}">
      <formula1>$M$17:$M$19</formula1>
    </dataValidation>
    <dataValidation allowBlank="1" showInputMessage="1" showErrorMessage="1" error="半角数字で入力してください。" sqref="H27 F27" xr:uid="{EF3E85A1-4198-40F6-8021-E9763F8AA5DA}"/>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4E03-8819-4546-B816-D8C76D88A55D}">
  <sheetPr codeName="Sheet3">
    <tabColor rgb="FFFFFF00"/>
  </sheetPr>
  <dimension ref="A1:Q103"/>
  <sheetViews>
    <sheetView showGridLines="0" view="pageBreakPreview" zoomScale="80"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8.296875" style="21" hidden="1" customWidth="1"/>
    <col min="13" max="13" width="6.796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175</v>
      </c>
      <c r="H1" s="122" t="str">
        <f>+IF(COUNTIF(J2:J6,"未入力あり")&gt;0,"※未入力の項目があります","")</f>
        <v>※未入力の項目があります</v>
      </c>
      <c r="I1" s="122"/>
      <c r="J1" s="122"/>
    </row>
    <row r="2" spans="1:15" ht="19.05" customHeight="1">
      <c r="B2" s="22" t="s">
        <v>0</v>
      </c>
      <c r="H2" s="123" t="str">
        <f>B9</f>
        <v>Ⅰ.事業者情報と報告概要</v>
      </c>
      <c r="I2" s="123"/>
      <c r="J2" s="102" t="str">
        <f>J9</f>
        <v>未入力あり</v>
      </c>
    </row>
    <row r="3" spans="1:15" ht="19.05" customHeight="1">
      <c r="B3" s="21" t="s">
        <v>166</v>
      </c>
      <c r="H3" s="123" t="str">
        <f>B20</f>
        <v>Ⅱ.年度事業化及び収益状況の概要</v>
      </c>
      <c r="I3" s="123"/>
      <c r="J3" s="102" t="str">
        <f>J20</f>
        <v>未入力あり</v>
      </c>
      <c r="O3"/>
    </row>
    <row r="4" spans="1:15" ht="19.05" customHeight="1">
      <c r="B4" s="23" t="s">
        <v>174</v>
      </c>
      <c r="H4" s="123" t="str">
        <f>B42</f>
        <v>Ⅲ.生産性向上に関する報告</v>
      </c>
      <c r="I4" s="123"/>
      <c r="J4" s="102" t="str">
        <f>J42</f>
        <v>未入力あり</v>
      </c>
    </row>
    <row r="5" spans="1:15" ht="19.05" customHeight="1">
      <c r="B5" s="25" t="s">
        <v>164</v>
      </c>
      <c r="D5" s="55"/>
      <c r="F5" s="55"/>
      <c r="H5" s="123" t="str">
        <f>B96</f>
        <v>Ⅳ.賃金引上げに関する報告</v>
      </c>
      <c r="I5" s="123"/>
      <c r="J5" s="102" t="str">
        <f>IF(C18="","未入力あり",IF(C18="該当なし","―",J96))</f>
        <v>未入力あり</v>
      </c>
    </row>
    <row r="6" spans="1:15" ht="19.05" customHeight="1">
      <c r="B6" s="25" t="s">
        <v>1</v>
      </c>
      <c r="J6" s="105"/>
    </row>
    <row r="7" spans="1:15" ht="19.05" customHeight="1">
      <c r="B7" s="25" t="s">
        <v>100</v>
      </c>
    </row>
    <row r="8" spans="1:15" ht="19.05" customHeight="1">
      <c r="B8" s="25" t="s">
        <v>165</v>
      </c>
    </row>
    <row r="9" spans="1:15" ht="24.9" customHeight="1">
      <c r="B9" s="26" t="s">
        <v>2</v>
      </c>
      <c r="C9" s="27"/>
      <c r="D9" s="27"/>
      <c r="E9" s="27"/>
      <c r="F9" s="27"/>
      <c r="G9" s="27"/>
      <c r="H9" s="27"/>
      <c r="I9" s="27"/>
      <c r="J9" s="103" t="str">
        <f>IF(COUNTBLANK(C12:C18)&gt;0,"未入力あり","入力完了")</f>
        <v>未入力あり</v>
      </c>
    </row>
    <row r="10" spans="1:15" ht="24.9" customHeight="1">
      <c r="B10" s="22" t="s">
        <v>3</v>
      </c>
    </row>
    <row r="11" spans="1:15" ht="24.9" customHeight="1">
      <c r="B11" t="s">
        <v>157</v>
      </c>
      <c r="C11"/>
      <c r="D11"/>
      <c r="E11"/>
      <c r="F11"/>
      <c r="G11"/>
      <c r="H11"/>
    </row>
    <row r="12" spans="1:15" ht="24.9" customHeight="1">
      <c r="B12" s="28" t="s">
        <v>6</v>
      </c>
      <c r="C12" s="159">
        <f>'【個人】1回目＞計算用シート'!C12</f>
        <v>0</v>
      </c>
      <c r="D12" s="160"/>
      <c r="E12" s="21" t="s">
        <v>7</v>
      </c>
    </row>
    <row r="13" spans="1:15" ht="24.9" customHeight="1">
      <c r="B13" s="28" t="s">
        <v>8</v>
      </c>
      <c r="C13" s="98">
        <f>'【個人】1回目＞計算用シート'!C13</f>
        <v>0</v>
      </c>
      <c r="D13" t="s">
        <v>9</v>
      </c>
    </row>
    <row r="14" spans="1:15" ht="24.75" customHeight="1">
      <c r="B14" s="28" t="s">
        <v>147</v>
      </c>
      <c r="C14" s="100">
        <f>'【個人】1回目＞計算用シート'!C14</f>
        <v>0</v>
      </c>
      <c r="D14" s="115" t="s">
        <v>150</v>
      </c>
      <c r="F14"/>
    </row>
    <row r="15" spans="1:15" ht="24.9" customHeight="1">
      <c r="B15" s="28" t="s">
        <v>12</v>
      </c>
      <c r="C15" s="96"/>
      <c r="D15" s="29" t="s">
        <v>13</v>
      </c>
      <c r="E15"/>
      <c r="F15"/>
      <c r="G15"/>
      <c r="H15"/>
      <c r="L15"/>
    </row>
    <row r="16" spans="1:15" ht="24.9" customHeight="1">
      <c r="B16" s="28" t="s">
        <v>148</v>
      </c>
      <c r="C16" s="96"/>
      <c r="D16" s="29" t="s">
        <v>15</v>
      </c>
      <c r="E16"/>
      <c r="F16"/>
      <c r="G16"/>
      <c r="H16"/>
      <c r="L16"/>
    </row>
    <row r="17" spans="2:15" ht="24.9" customHeight="1">
      <c r="B17" s="28" t="s">
        <v>149</v>
      </c>
      <c r="C17" s="100">
        <f>'【個人】1回目＞計算用シート'!C17</f>
        <v>0</v>
      </c>
      <c r="D17" s="97" t="s">
        <v>152</v>
      </c>
      <c r="E17"/>
      <c r="F17"/>
      <c r="G17"/>
      <c r="H17"/>
      <c r="L17" t="s">
        <v>143</v>
      </c>
      <c r="M17" t="s">
        <v>144</v>
      </c>
    </row>
    <row r="18" spans="2:15" ht="24.9" customHeight="1">
      <c r="B18" s="28" t="s">
        <v>101</v>
      </c>
      <c r="C18" s="98">
        <f>'【個人】1回目＞計算用シート'!C18</f>
        <v>0</v>
      </c>
      <c r="D18" t="s">
        <v>60</v>
      </c>
      <c r="E18"/>
      <c r="F18"/>
      <c r="G18"/>
      <c r="H18"/>
      <c r="I18"/>
      <c r="J18"/>
      <c r="L18"/>
      <c r="M18" t="s">
        <v>145</v>
      </c>
      <c r="N18"/>
    </row>
    <row r="19" spans="2:15" ht="24.75" customHeight="1">
      <c r="C19"/>
      <c r="D19"/>
      <c r="E19"/>
      <c r="F19"/>
      <c r="G19"/>
      <c r="H19"/>
      <c r="I19"/>
      <c r="J19"/>
      <c r="L19"/>
      <c r="M19" t="s">
        <v>146</v>
      </c>
      <c r="N19"/>
    </row>
    <row r="20" spans="2:15" ht="24.75" customHeight="1">
      <c r="B20" s="26" t="s">
        <v>19</v>
      </c>
      <c r="C20" s="27"/>
      <c r="D20" s="27"/>
      <c r="E20" s="27"/>
      <c r="F20" s="27"/>
      <c r="G20" s="27"/>
      <c r="H20" s="27"/>
      <c r="I20" s="27"/>
      <c r="J20" s="104" t="str">
        <f>IF(COUNTBLANK(C28:D37)+COUNTBLANK(C40:D40)&gt;0,"未入力あり","入力完了")</f>
        <v>未入力あり</v>
      </c>
      <c r="M20"/>
      <c r="N20"/>
    </row>
    <row r="21" spans="2:15" ht="24.9" customHeight="1">
      <c r="B21" s="22" t="s">
        <v>20</v>
      </c>
      <c r="C21"/>
      <c r="D21"/>
      <c r="E21"/>
      <c r="F21"/>
      <c r="G21"/>
      <c r="H21"/>
      <c r="I21"/>
      <c r="J21"/>
      <c r="L21"/>
      <c r="M21"/>
      <c r="N21"/>
    </row>
    <row r="22" spans="2:15" ht="24.75" customHeight="1">
      <c r="B22" t="s">
        <v>131</v>
      </c>
      <c r="C22"/>
      <c r="D22"/>
      <c r="E22"/>
      <c r="F22"/>
      <c r="G22"/>
      <c r="H22"/>
      <c r="I22"/>
      <c r="J22"/>
      <c r="L22"/>
      <c r="M22"/>
      <c r="N22"/>
    </row>
    <row r="23" spans="2:15" ht="24.75" customHeight="1">
      <c r="B23" s="83" t="s">
        <v>169</v>
      </c>
      <c r="C23" s="83"/>
      <c r="D23" s="83"/>
      <c r="E23" s="83"/>
      <c r="F23" s="83"/>
      <c r="G23" s="83"/>
      <c r="H23" s="83"/>
      <c r="I23" s="83"/>
      <c r="J23" s="83"/>
      <c r="L23"/>
      <c r="N23"/>
      <c r="O23" s="56"/>
    </row>
    <row r="24" spans="2:15" ht="24.75" customHeight="1">
      <c r="B24" s="99" t="s">
        <v>170</v>
      </c>
      <c r="C24" s="83"/>
      <c r="D24" s="83"/>
      <c r="E24" s="83"/>
      <c r="F24" s="83"/>
      <c r="G24" s="83"/>
      <c r="H24" s="83"/>
      <c r="I24" s="83"/>
      <c r="L24"/>
      <c r="N24"/>
      <c r="O24" s="56"/>
    </row>
    <row r="25" spans="2:15" ht="24.75" customHeight="1">
      <c r="B25" s="147" t="s">
        <v>61</v>
      </c>
      <c r="C25" s="149" t="s">
        <v>171</v>
      </c>
      <c r="D25" s="150" t="s">
        <v>22</v>
      </c>
      <c r="E25" s="150"/>
      <c r="F25" s="150"/>
      <c r="G25" s="150"/>
      <c r="H25" s="150"/>
      <c r="J25"/>
      <c r="N25"/>
      <c r="O25" s="56"/>
    </row>
    <row r="26" spans="2:15" ht="24.75" customHeight="1">
      <c r="B26" s="148"/>
      <c r="C26" s="149"/>
      <c r="D26" s="151" t="s">
        <v>134</v>
      </c>
      <c r="E26" s="152" t="s">
        <v>23</v>
      </c>
      <c r="F26" s="152"/>
      <c r="G26" s="152"/>
      <c r="H26" s="150"/>
      <c r="J26"/>
      <c r="N26"/>
      <c r="O26" s="56"/>
    </row>
    <row r="27" spans="2:15" ht="24.75" customHeight="1">
      <c r="B27" s="148"/>
      <c r="C27" s="149"/>
      <c r="D27" s="151"/>
      <c r="E27" s="50" t="s">
        <v>24</v>
      </c>
      <c r="F27" s="18"/>
      <c r="G27" s="50" t="s">
        <v>24</v>
      </c>
      <c r="H27" s="18"/>
      <c r="J27"/>
      <c r="L27"/>
      <c r="N27"/>
      <c r="O27" s="56"/>
    </row>
    <row r="28" spans="2:15" ht="24.75" customHeight="1">
      <c r="B28" s="30" t="s">
        <v>63</v>
      </c>
      <c r="C28" s="6"/>
      <c r="D28" s="6"/>
      <c r="E28" s="135"/>
      <c r="F28" s="135"/>
      <c r="G28" s="133"/>
      <c r="H28" s="134"/>
      <c r="J28"/>
      <c r="L28"/>
      <c r="M28"/>
      <c r="N28"/>
    </row>
    <row r="29" spans="2:15" ht="24.75" customHeight="1">
      <c r="B29" s="30" t="s">
        <v>62</v>
      </c>
      <c r="C29" s="6"/>
      <c r="D29" s="6"/>
      <c r="E29" s="135"/>
      <c r="F29" s="135"/>
      <c r="G29" s="133"/>
      <c r="H29" s="134"/>
      <c r="J29"/>
      <c r="L29"/>
      <c r="M29"/>
      <c r="N29"/>
    </row>
    <row r="30" spans="2:15" ht="24.75" customHeight="1">
      <c r="B30" s="30" t="s">
        <v>64</v>
      </c>
      <c r="C30" s="12">
        <f>C28-C29</f>
        <v>0</v>
      </c>
      <c r="D30" s="12">
        <f>D28-D29</f>
        <v>0</v>
      </c>
      <c r="E30" s="143">
        <f>E28-E29</f>
        <v>0</v>
      </c>
      <c r="F30" s="143"/>
      <c r="G30" s="137">
        <f>G28-G29</f>
        <v>0</v>
      </c>
      <c r="H30" s="138"/>
      <c r="J30"/>
      <c r="L30"/>
      <c r="M30"/>
      <c r="N30"/>
    </row>
    <row r="31" spans="2:15" ht="24.75" customHeight="1">
      <c r="B31" s="30" t="s">
        <v>65</v>
      </c>
      <c r="C31" s="6"/>
      <c r="D31" s="6"/>
      <c r="E31" s="135"/>
      <c r="F31" s="135"/>
      <c r="G31" s="133"/>
      <c r="H31" s="134"/>
      <c r="J31"/>
      <c r="L31"/>
      <c r="M31"/>
      <c r="N31"/>
    </row>
    <row r="32" spans="2:15" ht="24.75" customHeight="1">
      <c r="B32" s="30" t="s">
        <v>66</v>
      </c>
      <c r="C32" s="12">
        <f>C30-C31</f>
        <v>0</v>
      </c>
      <c r="D32" s="12">
        <f>D30-D31</f>
        <v>0</v>
      </c>
      <c r="E32" s="143">
        <f>E30-E31</f>
        <v>0</v>
      </c>
      <c r="F32" s="143"/>
      <c r="G32" s="137">
        <f>G30-G31</f>
        <v>0</v>
      </c>
      <c r="H32" s="138"/>
      <c r="J32"/>
      <c r="L32"/>
      <c r="M32"/>
      <c r="N32"/>
    </row>
    <row r="33" spans="1:14" ht="24.9" customHeight="1">
      <c r="B33" s="30" t="s">
        <v>67</v>
      </c>
      <c r="C33" s="6"/>
      <c r="D33" s="6"/>
      <c r="E33" s="135"/>
      <c r="F33" s="135"/>
      <c r="G33" s="133"/>
      <c r="H33" s="134"/>
      <c r="J33"/>
      <c r="L33"/>
      <c r="M33"/>
      <c r="N33"/>
    </row>
    <row r="34" spans="1:14" ht="24.9" customHeight="1">
      <c r="B34" s="30" t="s">
        <v>68</v>
      </c>
      <c r="C34" s="6"/>
      <c r="D34" s="6"/>
      <c r="E34" s="135"/>
      <c r="F34" s="135"/>
      <c r="G34" s="133"/>
      <c r="H34" s="134"/>
      <c r="J34"/>
      <c r="L34"/>
      <c r="M34"/>
      <c r="N34"/>
    </row>
    <row r="35" spans="1:14" ht="24.9" customHeight="1">
      <c r="B35" s="57" t="s">
        <v>69</v>
      </c>
      <c r="C35" s="12">
        <f>C32+C33-C34</f>
        <v>0</v>
      </c>
      <c r="D35" s="12">
        <f>D32+D33-D34</f>
        <v>0</v>
      </c>
      <c r="E35" s="143">
        <f>E32+E33-E34</f>
        <v>0</v>
      </c>
      <c r="F35" s="143"/>
      <c r="G35" s="137">
        <f>G32+G33-G34</f>
        <v>0</v>
      </c>
      <c r="H35" s="138"/>
      <c r="L35"/>
      <c r="M35"/>
    </row>
    <row r="36" spans="1:14" ht="24.9" customHeight="1">
      <c r="B36" s="30" t="s">
        <v>70</v>
      </c>
      <c r="C36" s="7"/>
      <c r="D36" s="7"/>
      <c r="E36" s="133"/>
      <c r="F36" s="133"/>
      <c r="G36" s="133"/>
      <c r="H36" s="134"/>
      <c r="L36"/>
      <c r="M36"/>
    </row>
    <row r="37" spans="1:14" s="56" customFormat="1" ht="24.9" customHeight="1">
      <c r="A37" s="21"/>
      <c r="B37" s="30" t="s">
        <v>71</v>
      </c>
      <c r="C37" s="12">
        <f>C35-C36</f>
        <v>0</v>
      </c>
      <c r="D37" s="12">
        <f>D35-D36</f>
        <v>0</v>
      </c>
      <c r="E37" s="137">
        <f>E35-E36</f>
        <v>0</v>
      </c>
      <c r="F37" s="137"/>
      <c r="G37" s="137">
        <f>G35-G36</f>
        <v>0</v>
      </c>
      <c r="H37" s="138"/>
      <c r="I37" s="21"/>
      <c r="M37"/>
    </row>
    <row r="38" spans="1:14" ht="24.9" customHeight="1">
      <c r="A38" s="56"/>
      <c r="C38" s="58"/>
      <c r="D38" s="58"/>
      <c r="E38" s="58"/>
      <c r="F38" s="59"/>
      <c r="G38" s="58"/>
      <c r="H38" s="60"/>
      <c r="I38" s="56"/>
    </row>
    <row r="39" spans="1:14" ht="24.9" customHeight="1">
      <c r="B39" s="31"/>
      <c r="C39" s="32" t="s">
        <v>172</v>
      </c>
      <c r="D39" s="32" t="s">
        <v>134</v>
      </c>
      <c r="E39" s="131" t="s">
        <v>25</v>
      </c>
      <c r="F39" s="131"/>
      <c r="G39" s="131"/>
      <c r="H39" s="132"/>
    </row>
    <row r="40" spans="1:14" ht="24.9" customHeight="1">
      <c r="B40" s="33" t="s">
        <v>26</v>
      </c>
      <c r="C40" s="19"/>
      <c r="D40" s="19"/>
      <c r="E40" s="139">
        <f>C40-D40</f>
        <v>0</v>
      </c>
      <c r="F40" s="139"/>
      <c r="G40" s="139"/>
      <c r="H40" s="140"/>
    </row>
    <row r="41" spans="1:14" ht="24.9" customHeight="1">
      <c r="M41" s="61"/>
    </row>
    <row r="42" spans="1:14" ht="24.9" customHeight="1">
      <c r="B42" s="26" t="s">
        <v>27</v>
      </c>
      <c r="C42" s="34"/>
      <c r="D42" s="34"/>
      <c r="E42" s="34"/>
      <c r="F42" s="34"/>
      <c r="G42" s="34"/>
      <c r="H42" s="34"/>
      <c r="I42" s="34"/>
      <c r="J42" s="103" t="str">
        <f>IF(COUNTBLANK(C45:D48)+COUNTBLANK(C52:D56)+COUNTBLANK(C60:D66)+COUNTBLANK(C70:D82)+COUNTBLANK(C87:D91)&gt;0,"未入力あり","入力完了")</f>
        <v>未入力あり</v>
      </c>
    </row>
    <row r="43" spans="1:14" ht="24.9" customHeight="1">
      <c r="B43" s="40" t="s">
        <v>159</v>
      </c>
      <c r="C43" s="62" t="s">
        <v>135</v>
      </c>
      <c r="D43" s="35"/>
    </row>
    <row r="44" spans="1:14" ht="24.9" customHeight="1">
      <c r="B44" s="36" t="s">
        <v>21</v>
      </c>
      <c r="C44" s="37" t="s">
        <v>77</v>
      </c>
      <c r="D44" s="37" t="s">
        <v>133</v>
      </c>
      <c r="E44" s="24"/>
      <c r="F44" s="24"/>
    </row>
    <row r="45" spans="1:14" ht="24.9" customHeight="1">
      <c r="B45" s="63" t="s">
        <v>97</v>
      </c>
      <c r="C45" s="8"/>
      <c r="D45" s="8"/>
    </row>
    <row r="46" spans="1:14" ht="24.9" customHeight="1">
      <c r="B46" s="63" t="s">
        <v>72</v>
      </c>
      <c r="C46" s="8"/>
      <c r="D46" s="8"/>
    </row>
    <row r="47" spans="1:14" ht="24.9" customHeight="1" thickBot="1">
      <c r="B47" s="64" t="s">
        <v>73</v>
      </c>
      <c r="C47" s="10"/>
      <c r="D47" s="10"/>
    </row>
    <row r="48" spans="1:14" ht="24.9" customHeight="1" thickTop="1">
      <c r="B48" s="65" t="s">
        <v>78</v>
      </c>
      <c r="C48" s="66">
        <f>SUM(C45:C47)</f>
        <v>0</v>
      </c>
      <c r="D48" s="66">
        <f>SUM(D45:D47)</f>
        <v>0</v>
      </c>
    </row>
    <row r="50" spans="2:6" ht="24.9" customHeight="1">
      <c r="B50" s="40" t="s">
        <v>160</v>
      </c>
      <c r="C50" s="62" t="s">
        <v>135</v>
      </c>
      <c r="D50" s="41"/>
    </row>
    <row r="51" spans="2:6" ht="24.9" customHeight="1">
      <c r="B51" s="36" t="s">
        <v>21</v>
      </c>
      <c r="C51" s="37" t="s">
        <v>77</v>
      </c>
      <c r="D51" s="37" t="s">
        <v>133</v>
      </c>
      <c r="E51" s="24"/>
      <c r="F51" s="24"/>
    </row>
    <row r="52" spans="2:6" ht="24.9" customHeight="1">
      <c r="B52" s="38" t="s">
        <v>74</v>
      </c>
      <c r="C52" s="8"/>
      <c r="D52" s="8"/>
    </row>
    <row r="53" spans="2:6" ht="24.9" customHeight="1">
      <c r="B53" s="67" t="s">
        <v>98</v>
      </c>
      <c r="C53" s="13">
        <f>C45</f>
        <v>0</v>
      </c>
      <c r="D53" s="13">
        <f>D45</f>
        <v>0</v>
      </c>
    </row>
    <row r="54" spans="2:6" ht="24.9" customHeight="1">
      <c r="B54" s="67" t="s">
        <v>75</v>
      </c>
      <c r="C54" s="13">
        <f>C46</f>
        <v>0</v>
      </c>
      <c r="D54" s="13">
        <f>D46</f>
        <v>0</v>
      </c>
    </row>
    <row r="55" spans="2:6" ht="24.9" customHeight="1" thickBot="1">
      <c r="B55" s="68" t="s">
        <v>76</v>
      </c>
      <c r="C55" s="9"/>
      <c r="D55" s="9"/>
    </row>
    <row r="56" spans="2:6" ht="24.9" customHeight="1" thickTop="1">
      <c r="B56" s="42" t="s">
        <v>29</v>
      </c>
      <c r="C56" s="14">
        <f>SUM(C52:C55)</f>
        <v>0</v>
      </c>
      <c r="D56" s="14">
        <f>SUM(D52:D55)</f>
        <v>0</v>
      </c>
    </row>
    <row r="57" spans="2:6" ht="24.9" customHeight="1">
      <c r="B57" s="43"/>
    </row>
    <row r="58" spans="2:6" ht="24.9" customHeight="1">
      <c r="B58" s="40" t="s">
        <v>161</v>
      </c>
      <c r="C58" s="35"/>
      <c r="D58" s="35"/>
    </row>
    <row r="59" spans="2:6" ht="24.9" customHeight="1">
      <c r="B59" s="44" t="s">
        <v>21</v>
      </c>
      <c r="C59" s="37" t="s">
        <v>172</v>
      </c>
      <c r="D59" s="37" t="s">
        <v>133</v>
      </c>
      <c r="E59" s="24"/>
      <c r="F59" s="24"/>
    </row>
    <row r="60" spans="2:6" ht="24.9" customHeight="1">
      <c r="B60" s="38" t="s">
        <v>30</v>
      </c>
      <c r="C60" s="8"/>
      <c r="D60" s="8"/>
    </row>
    <row r="61" spans="2:6" ht="24.9" customHeight="1">
      <c r="B61" s="38" t="s">
        <v>158</v>
      </c>
      <c r="C61" s="8"/>
      <c r="D61" s="8"/>
    </row>
    <row r="62" spans="2:6" ht="24.9" customHeight="1">
      <c r="B62" s="38" t="s">
        <v>31</v>
      </c>
      <c r="C62" s="8"/>
      <c r="D62" s="8"/>
    </row>
    <row r="63" spans="2:6" ht="24.9" customHeight="1" thickBot="1">
      <c r="B63" s="39" t="s">
        <v>28</v>
      </c>
      <c r="C63" s="10"/>
      <c r="D63" s="10"/>
    </row>
    <row r="64" spans="2:6" ht="24.9" customHeight="1" thickTop="1" thickBot="1">
      <c r="B64" s="45" t="s">
        <v>32</v>
      </c>
      <c r="C64" s="15">
        <f>SUM(C60:C63)</f>
        <v>0</v>
      </c>
      <c r="D64" s="15">
        <f>SUM(D60:D63)</f>
        <v>0</v>
      </c>
    </row>
    <row r="65" spans="2:8" ht="24.9" customHeight="1" thickTop="1" thickBot="1">
      <c r="B65" s="46" t="s">
        <v>33</v>
      </c>
      <c r="C65" s="11"/>
      <c r="D65" s="11"/>
    </row>
    <row r="66" spans="2:8" ht="24.9" customHeight="1" thickTop="1">
      <c r="B66" s="42" t="s">
        <v>29</v>
      </c>
      <c r="C66" s="14">
        <f>C60+C61+C62+C63+C65</f>
        <v>0</v>
      </c>
      <c r="D66" s="14">
        <f>D60+D61+D62+D63+D65</f>
        <v>0</v>
      </c>
    </row>
    <row r="67" spans="2:8" ht="24.9" customHeight="1">
      <c r="B67" s="43"/>
      <c r="C67" s="35"/>
      <c r="D67" s="35"/>
    </row>
    <row r="68" spans="2:8" ht="24.9" customHeight="1">
      <c r="B68" s="40" t="s">
        <v>79</v>
      </c>
    </row>
    <row r="69" spans="2:8" ht="24.9" customHeight="1">
      <c r="B69" s="44" t="s">
        <v>21</v>
      </c>
      <c r="C69" s="81" t="s">
        <v>140</v>
      </c>
      <c r="D69" s="81" t="s">
        <v>137</v>
      </c>
      <c r="E69" s="162"/>
      <c r="F69" s="162"/>
    </row>
    <row r="70" spans="2:8" ht="24.9" customHeight="1">
      <c r="B70" s="38" t="s">
        <v>95</v>
      </c>
      <c r="C70" s="13">
        <f>'【個人】1回目＞計算用シート'!E70</f>
        <v>0</v>
      </c>
      <c r="D70" s="13">
        <f>D28</f>
        <v>0</v>
      </c>
      <c r="E70" s="117"/>
      <c r="F70" s="117"/>
    </row>
    <row r="71" spans="2:8" ht="24.9" customHeight="1">
      <c r="B71" s="38" t="s">
        <v>99</v>
      </c>
      <c r="C71" s="13">
        <f>'【個人】1回目＞計算用シート'!E71</f>
        <v>0</v>
      </c>
      <c r="D71" s="13">
        <f>D29</f>
        <v>0</v>
      </c>
      <c r="E71" s="117"/>
      <c r="F71" s="117"/>
    </row>
    <row r="72" spans="2:8" ht="24.9" customHeight="1">
      <c r="B72" s="38" t="s">
        <v>80</v>
      </c>
      <c r="C72" s="13">
        <f>'【個人】1回目＞計算用シート'!E72</f>
        <v>0</v>
      </c>
      <c r="D72" s="13">
        <f>D30</f>
        <v>0</v>
      </c>
      <c r="E72" s="117"/>
      <c r="F72" s="117"/>
    </row>
    <row r="73" spans="2:8" ht="24.9" customHeight="1">
      <c r="B73" s="38" t="s">
        <v>163</v>
      </c>
      <c r="C73" s="13">
        <f>'【個人】1回目＞計算用シート'!E73</f>
        <v>0</v>
      </c>
      <c r="D73" s="13">
        <f>D91</f>
        <v>0</v>
      </c>
      <c r="E73" s="117"/>
      <c r="F73" s="117"/>
    </row>
    <row r="74" spans="2:8" ht="24.9" customHeight="1">
      <c r="B74" s="38" t="s">
        <v>89</v>
      </c>
      <c r="C74" s="13">
        <f>'【個人】1回目＞計算用シート'!E74</f>
        <v>0</v>
      </c>
      <c r="D74" s="13">
        <f>D72-D73</f>
        <v>0</v>
      </c>
      <c r="E74" s="117"/>
      <c r="F74" s="117"/>
    </row>
    <row r="75" spans="2:8" ht="24.9" customHeight="1">
      <c r="B75" s="38" t="s">
        <v>90</v>
      </c>
      <c r="C75" s="13">
        <f>'【個人】1回目＞計算用シート'!E75</f>
        <v>0</v>
      </c>
      <c r="D75" s="13">
        <f>D48</f>
        <v>0</v>
      </c>
      <c r="E75" s="117"/>
      <c r="F75" s="117"/>
    </row>
    <row r="76" spans="2:8" ht="24.9" customHeight="1">
      <c r="B76" s="38" t="s">
        <v>91</v>
      </c>
      <c r="C76" s="13">
        <f>'【個人】1回目＞計算用シート'!E76</f>
        <v>0</v>
      </c>
      <c r="D76" s="13">
        <f>D56</f>
        <v>0</v>
      </c>
      <c r="E76" s="117"/>
      <c r="F76" s="117"/>
    </row>
    <row r="77" spans="2:8" ht="24.9" customHeight="1">
      <c r="B77" s="38" t="s">
        <v>92</v>
      </c>
      <c r="C77" s="13">
        <f>'【個人】1回目＞計算用シート'!E77</f>
        <v>0</v>
      </c>
      <c r="D77" s="109">
        <f>D66</f>
        <v>0</v>
      </c>
      <c r="E77" s="117"/>
      <c r="F77" s="117"/>
    </row>
    <row r="78" spans="2:8" ht="24.9" customHeight="1">
      <c r="B78" s="38" t="s">
        <v>35</v>
      </c>
      <c r="C78" s="13">
        <f>'【個人】1回目＞計算用シート'!E78</f>
        <v>0</v>
      </c>
      <c r="D78" s="13">
        <f>D64</f>
        <v>0</v>
      </c>
      <c r="E78" s="117"/>
      <c r="F78" s="117"/>
    </row>
    <row r="79" spans="2:8" ht="24.9" customHeight="1">
      <c r="B79" s="38" t="s">
        <v>36</v>
      </c>
      <c r="C79" s="13">
        <f>'【個人】1回目＞計算用シート'!E79</f>
        <v>0</v>
      </c>
      <c r="D79" s="13">
        <f>D65</f>
        <v>0</v>
      </c>
      <c r="E79" s="117"/>
      <c r="F79" s="117"/>
      <c r="G79" s="75"/>
      <c r="H79" s="75"/>
    </row>
    <row r="80" spans="2:8" ht="24.9" customHeight="1">
      <c r="B80" s="51" t="s">
        <v>94</v>
      </c>
      <c r="C80" s="13">
        <f>'【個人】1回目＞計算用シート'!E80</f>
        <v>0</v>
      </c>
      <c r="D80" s="13">
        <f>D74+D76+D77</f>
        <v>0</v>
      </c>
      <c r="E80" s="117"/>
      <c r="F80" s="117"/>
      <c r="G80" s="76"/>
      <c r="H80" s="59"/>
    </row>
    <row r="81" spans="2:17" ht="24.9" customHeight="1">
      <c r="B81" s="38" t="s">
        <v>162</v>
      </c>
      <c r="C81" s="110">
        <f>'【個人】1回目＞計算用シート'!E81</f>
        <v>0</v>
      </c>
      <c r="D81" s="82"/>
      <c r="E81" s="118"/>
      <c r="F81" s="118"/>
    </row>
    <row r="82" spans="2:17" ht="23.4" customHeight="1">
      <c r="B82" s="38" t="s">
        <v>93</v>
      </c>
      <c r="C82" s="13">
        <f>'【個人】1回目＞計算用シート'!E82</f>
        <v>0</v>
      </c>
      <c r="D82" s="13">
        <f>IFERROR(D80/D81,)</f>
        <v>0</v>
      </c>
      <c r="E82" s="117"/>
      <c r="F82" s="117"/>
    </row>
    <row r="83" spans="2:17" ht="18">
      <c r="B83" s="79" t="str">
        <f>IF(SUM(D70:D77)=0,"◆「①売上高」∼「⑧減価償却額」の全ての項目が0になることは基本的にはございません。各項目が正しく入力されているか、ご確認をお願いします。","")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3" s="80"/>
      <c r="D83" s="80"/>
    </row>
    <row r="84" spans="2:17" ht="18">
      <c r="B84" s="79" t="str">
        <f>IF(D81&lt;0.1,"◆「⑩従業員数」が0になることは基本的にはございません。各項目が0.1以上の数字で正しく入力されているか、ご確認をお願いします。","")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4" s="80"/>
      <c r="D84" s="80"/>
    </row>
    <row r="85" spans="2:17" ht="24.9" customHeight="1">
      <c r="B85" s="24" t="s">
        <v>81</v>
      </c>
      <c r="D85" s="114"/>
      <c r="E85" s="69"/>
    </row>
    <row r="86" spans="2:17" ht="24.9" customHeight="1">
      <c r="B86" s="70" t="s">
        <v>82</v>
      </c>
      <c r="C86" s="81" t="s">
        <v>140</v>
      </c>
      <c r="D86" s="81" t="s">
        <v>137</v>
      </c>
      <c r="E86" s="162"/>
      <c r="F86" s="162"/>
    </row>
    <row r="87" spans="2:17" ht="24.9" customHeight="1">
      <c r="B87" s="71" t="s">
        <v>84</v>
      </c>
      <c r="C87" s="107">
        <f>'【個人】1回目＞計算用シート'!E89</f>
        <v>0</v>
      </c>
      <c r="D87" s="107">
        <f>D31</f>
        <v>0</v>
      </c>
      <c r="E87" s="161"/>
      <c r="F87" s="161"/>
    </row>
    <row r="88" spans="2:17" ht="24.9" customHeight="1">
      <c r="B88" s="71" t="s">
        <v>85</v>
      </c>
      <c r="C88" s="107">
        <f>'【個人】1回目＞計算用シート'!E90</f>
        <v>0</v>
      </c>
      <c r="D88" s="16"/>
      <c r="E88" s="161"/>
      <c r="F88" s="161"/>
    </row>
    <row r="89" spans="2:17" ht="24.9" customHeight="1">
      <c r="B89" s="71" t="s">
        <v>86</v>
      </c>
      <c r="C89" s="107">
        <f>'【個人】1回目＞計算用シート'!E91</f>
        <v>0</v>
      </c>
      <c r="D89" s="107">
        <f>D33</f>
        <v>0</v>
      </c>
      <c r="E89" s="161"/>
      <c r="F89" s="161"/>
    </row>
    <row r="90" spans="2:17" ht="24.9" customHeight="1" thickBot="1">
      <c r="B90" s="72" t="s">
        <v>87</v>
      </c>
      <c r="C90" s="108">
        <f>'【個人】1回目＞計算用シート'!E92</f>
        <v>0</v>
      </c>
      <c r="D90" s="108">
        <f>D34</f>
        <v>0</v>
      </c>
      <c r="E90" s="161"/>
      <c r="F90" s="161"/>
    </row>
    <row r="91" spans="2:17" ht="24.9" customHeight="1" thickTop="1">
      <c r="B91" s="73" t="s">
        <v>88</v>
      </c>
      <c r="C91" s="74">
        <f>'【個人】1回目＞計算用シート'!E93</f>
        <v>0</v>
      </c>
      <c r="D91" s="74">
        <f>D87-D88-D89+D90</f>
        <v>0</v>
      </c>
      <c r="E91" s="161"/>
      <c r="F91" s="161"/>
    </row>
    <row r="92" spans="2:17" ht="24.9" customHeight="1">
      <c r="B92" s="35"/>
      <c r="C92" s="35"/>
      <c r="D92" s="52"/>
    </row>
    <row r="93" spans="2:17" ht="24" customHeight="1">
      <c r="B93" s="38" t="s">
        <v>155</v>
      </c>
      <c r="C93" s="112"/>
      <c r="D93" s="113">
        <f>IFERROR(IF(C80&lt;0,(D80-C80)/C80*-1,IF(C80&gt;0,(D80-C80)/C80,IF(AND(C80=0,D80&gt;0),1,0))),0)</f>
        <v>0</v>
      </c>
      <c r="K93" s="56"/>
      <c r="L93" s="56"/>
    </row>
    <row r="94" spans="2:17" ht="24.9" customHeight="1">
      <c r="B94" s="38" t="s">
        <v>156</v>
      </c>
      <c r="C94" s="112"/>
      <c r="D94" s="113">
        <f>IFERROR(IF(C82&lt;0,(D82-C82)/C82*-1,IF(C82&gt;0,(D82-C82)/C82,IF(AND(C82=0,D82&gt;0),1,0))),0)</f>
        <v>0</v>
      </c>
      <c r="K94" s="56"/>
      <c r="L94" s="56"/>
    </row>
    <row r="95" spans="2:17" ht="24.9" customHeight="1">
      <c r="K95" s="56"/>
      <c r="L95" s="56"/>
    </row>
    <row r="96" spans="2:17" ht="24.9" customHeight="1">
      <c r="B96" s="26" t="s">
        <v>138</v>
      </c>
      <c r="C96" s="34"/>
      <c r="D96" s="34"/>
      <c r="E96" s="34"/>
      <c r="F96" s="34"/>
      <c r="G96" s="34"/>
      <c r="H96" s="34"/>
      <c r="I96" s="34"/>
      <c r="J96" s="103" t="str">
        <f>IF(OR(C18=M18,C18=M19),"ー",IF(COUNTBLANK(C100:D101)&gt;0,"未入力あり","入力完了"))</f>
        <v>未入力あり</v>
      </c>
      <c r="K96" s="56"/>
      <c r="Q96" s="56"/>
    </row>
    <row r="97" spans="2:17" ht="24.9" customHeight="1">
      <c r="B97" s="21" t="s">
        <v>103</v>
      </c>
      <c r="K97" s="56"/>
      <c r="Q97" s="56"/>
    </row>
    <row r="98" spans="2:17" ht="24.9" customHeight="1">
      <c r="B98" s="22" t="s">
        <v>132</v>
      </c>
      <c r="J98" s="56"/>
      <c r="L98" s="56"/>
      <c r="M98" s="56"/>
      <c r="N98" s="56"/>
    </row>
    <row r="99" spans="2:17" ht="36" customHeight="1">
      <c r="B99" s="44" t="s">
        <v>104</v>
      </c>
      <c r="C99" s="85" t="s">
        <v>142</v>
      </c>
      <c r="D99" s="85" t="s">
        <v>141</v>
      </c>
      <c r="E99" s="163"/>
      <c r="F99" s="163"/>
    </row>
    <row r="100" spans="2:17" ht="24.9" customHeight="1">
      <c r="B100" s="54" t="s">
        <v>126</v>
      </c>
      <c r="C100" s="101" t="str">
        <f>'【個人】1回目＞計算用シート'!E103</f>
        <v/>
      </c>
      <c r="D100" s="101" t="str">
        <f>IF(C16="","",C16)</f>
        <v/>
      </c>
      <c r="E100" s="164"/>
      <c r="F100" s="164"/>
    </row>
    <row r="101" spans="2:17" ht="24.9" customHeight="1">
      <c r="B101" s="54" t="s">
        <v>127</v>
      </c>
      <c r="C101" s="107">
        <f>'【個人】1回目＞計算用シート'!E104</f>
        <v>0</v>
      </c>
      <c r="D101" s="16"/>
      <c r="E101" s="165"/>
      <c r="F101" s="165"/>
    </row>
    <row r="102" spans="2:17" ht="24.9" customHeight="1">
      <c r="B102" s="48"/>
      <c r="C102" s="48"/>
      <c r="D102" s="47"/>
      <c r="E102" s="124"/>
      <c r="F102" s="125"/>
      <c r="G102" s="49"/>
      <c r="H102"/>
    </row>
    <row r="103" spans="2:17" ht="24.9" customHeight="1">
      <c r="B103" s="21" t="s">
        <v>37</v>
      </c>
    </row>
  </sheetData>
  <sheetProtection algorithmName="SHA-512" hashValue="gIG6MX8FMz52KemKcznnq04GNR4TbnHhwDXR/p1SnETq4Mzuauqo9plL8QVexOsUCDsDnaXiWpTGeig32zZmiQ==" saltValue="TklXhd2S5D9ChkcjZYes+A==" spinCount="100000" sheet="1" objects="1" scenarios="1" selectLockedCells="1"/>
  <mergeCells count="44">
    <mergeCell ref="E91:F91"/>
    <mergeCell ref="E99:F99"/>
    <mergeCell ref="E100:F100"/>
    <mergeCell ref="E101:F101"/>
    <mergeCell ref="E102:F102"/>
    <mergeCell ref="E90:F90"/>
    <mergeCell ref="E37:F37"/>
    <mergeCell ref="G37:H37"/>
    <mergeCell ref="E39:H39"/>
    <mergeCell ref="E40:H40"/>
    <mergeCell ref="E69:F69"/>
    <mergeCell ref="E86:F86"/>
    <mergeCell ref="E87:F87"/>
    <mergeCell ref="E88:F88"/>
    <mergeCell ref="E89:F89"/>
    <mergeCell ref="E34:F34"/>
    <mergeCell ref="G34:H34"/>
    <mergeCell ref="E35:F35"/>
    <mergeCell ref="G35:H35"/>
    <mergeCell ref="E36:F36"/>
    <mergeCell ref="G36:H36"/>
    <mergeCell ref="E31:F31"/>
    <mergeCell ref="G31:H31"/>
    <mergeCell ref="E32:F32"/>
    <mergeCell ref="G32:H32"/>
    <mergeCell ref="E33:F33"/>
    <mergeCell ref="G33:H33"/>
    <mergeCell ref="E28:F28"/>
    <mergeCell ref="G28:H28"/>
    <mergeCell ref="E29:F29"/>
    <mergeCell ref="G29:H29"/>
    <mergeCell ref="E30:F30"/>
    <mergeCell ref="G30:H30"/>
    <mergeCell ref="C12:D12"/>
    <mergeCell ref="B25:B27"/>
    <mergeCell ref="C25:C27"/>
    <mergeCell ref="D25:H25"/>
    <mergeCell ref="D26:D27"/>
    <mergeCell ref="E26:H26"/>
    <mergeCell ref="H1:J1"/>
    <mergeCell ref="H2:I2"/>
    <mergeCell ref="H3:I3"/>
    <mergeCell ref="H4:I4"/>
    <mergeCell ref="H5:I5"/>
  </mergeCells>
  <phoneticPr fontId="2"/>
  <conditionalFormatting sqref="B99:D101 B98:H98 G99:H101 B102:H102">
    <cfRule type="expression" dxfId="29" priority="14">
      <formula>#REF!=#REF!</formula>
    </cfRule>
  </conditionalFormatting>
  <conditionalFormatting sqref="B97:I102">
    <cfRule type="expression" dxfId="28" priority="2">
      <formula>OR($C$18=$M$18,$C$18=$M$19)</formula>
    </cfRule>
  </conditionalFormatting>
  <conditionalFormatting sqref="C70:C80">
    <cfRule type="containsBlanks" dxfId="27" priority="4">
      <formula>LEN(TRIM(C70))=0</formula>
    </cfRule>
  </conditionalFormatting>
  <conditionalFormatting sqref="C12:D12 C13:C16 C18">
    <cfRule type="containsBlanks" dxfId="26" priority="7">
      <formula>LEN(TRIM(C12))=0</formula>
    </cfRule>
  </conditionalFormatting>
  <conditionalFormatting sqref="C28:D29 C31:D31 C33:D34 C36:D36 C40:D40 C45:D47 C52:D52 C55:D55 C60:D63 C65:D65 D70:D71 D75:D79">
    <cfRule type="containsBlanks" dxfId="25" priority="11">
      <formula>LEN(TRIM(C28))=0</formula>
    </cfRule>
  </conditionalFormatting>
  <conditionalFormatting sqref="C81:D81">
    <cfRule type="containsBlanks" dxfId="24" priority="8">
      <formula>LEN(TRIM(C81))=0</formula>
    </cfRule>
  </conditionalFormatting>
  <conditionalFormatting sqref="C87:D90">
    <cfRule type="containsBlanks" dxfId="23" priority="6">
      <formula>LEN(TRIM(C87))=0</formula>
    </cfRule>
  </conditionalFormatting>
  <conditionalFormatting sqref="D101">
    <cfRule type="containsBlanks" dxfId="22" priority="3">
      <formula>LEN(TRIM(D101))=0</formula>
    </cfRule>
  </conditionalFormatting>
  <conditionalFormatting sqref="H1">
    <cfRule type="expression" dxfId="21" priority="13">
      <formula>LEN($H$1)&gt;1</formula>
    </cfRule>
  </conditionalFormatting>
  <conditionalFormatting sqref="J2:K6">
    <cfRule type="expression" dxfId="20" priority="12">
      <formula>$J2="未入力あり"</formula>
    </cfRule>
  </conditionalFormatting>
  <dataValidations count="6">
    <dataValidation type="date" allowBlank="1" showInputMessage="1" showErrorMessage="1" error="日付形式で入力してください" sqref="C100:E100" xr:uid="{0B700147-A07E-48D5-9EE4-C5A1CA3978C0}">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1:E81" xr:uid="{54B217F9-4B90-4DD9-B04F-8726FB83BEC6}">
      <formula1>0.1</formula1>
      <formula2>1E+99</formula2>
    </dataValidation>
    <dataValidation type="decimal" allowBlank="1" showInputMessage="1" showErrorMessage="1" error="半角数字で入力してください。" sqref="D70:D71 C70:C80 C28:H29 C31:H31 C33:H34 C36:H36 C40:D40 C45:D47 C52:D52 C55:D55 C60:D63 C65:D65 D75:D79 C87:D90 C101:E101 E88" xr:uid="{B48B9BE8-453D-4DFB-B78D-E9ACD912C08D}">
      <formula1>-1E+99</formula1>
      <formula2>1E+99</formula2>
    </dataValidation>
    <dataValidation type="textLength" imeMode="disabled" allowBlank="1" showInputMessage="1" showErrorMessage="1" sqref="C13" xr:uid="{3E871A2B-AB61-4B08-897B-8DF742D305B1}">
      <formula1>6</formula1>
      <formula2>7</formula2>
    </dataValidation>
    <dataValidation type="date" allowBlank="1" showInputMessage="1" showErrorMessage="1" sqref="C14:C17" xr:uid="{A2DFB092-C64F-4773-B148-14F8DEE52F25}">
      <formula1>45292</formula1>
      <formula2>72686</formula2>
    </dataValidation>
    <dataValidation allowBlank="1" showInputMessage="1" showErrorMessage="1" error="半角数字で入力してください。" sqref="F27 H27" xr:uid="{C4E0CE1F-072A-43DA-AFF2-3D8711D3364C}"/>
  </dataValidations>
  <pageMargins left="0.7" right="0.7" top="0.75" bottom="0.75" header="0.3" footer="0.3"/>
  <pageSetup paperSize="9" scale="1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D727-EAB5-4A2C-8D00-F48E11520A86}">
  <sheetPr codeName="Sheet4">
    <tabColor rgb="FFFFFF00"/>
  </sheetPr>
  <dimension ref="A1:Q103"/>
  <sheetViews>
    <sheetView showGridLines="0" view="pageBreakPreview" zoomScale="80"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8.296875" style="21" hidden="1" customWidth="1"/>
    <col min="13" max="13" width="6.796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175</v>
      </c>
      <c r="H1" s="122" t="str">
        <f>+IF(COUNTIF(J2:J6,"未入力あり")&gt;0,"※未入力の項目があります","")</f>
        <v>※未入力の項目があります</v>
      </c>
      <c r="I1" s="122"/>
      <c r="J1" s="122"/>
    </row>
    <row r="2" spans="1:15" ht="19.05" customHeight="1">
      <c r="B2" s="22" t="s">
        <v>0</v>
      </c>
      <c r="H2" s="123" t="str">
        <f>B9</f>
        <v>Ⅰ.事業者情報と報告概要</v>
      </c>
      <c r="I2" s="123"/>
      <c r="J2" s="102" t="str">
        <f>J9</f>
        <v>未入力あり</v>
      </c>
    </row>
    <row r="3" spans="1:15" ht="19.05" customHeight="1">
      <c r="B3" s="21" t="s">
        <v>166</v>
      </c>
      <c r="H3" s="123" t="str">
        <f>B20</f>
        <v>Ⅱ.年度事業化及び収益状況の概要</v>
      </c>
      <c r="I3" s="123"/>
      <c r="J3" s="102" t="str">
        <f>J20</f>
        <v>未入力あり</v>
      </c>
      <c r="O3"/>
    </row>
    <row r="4" spans="1:15" ht="19.05" customHeight="1">
      <c r="B4" s="23" t="s">
        <v>174</v>
      </c>
      <c r="H4" s="123" t="str">
        <f>B42</f>
        <v>Ⅲ.生産性向上に関する報告</v>
      </c>
      <c r="I4" s="123"/>
      <c r="J4" s="102" t="str">
        <f>J42</f>
        <v>未入力あり</v>
      </c>
    </row>
    <row r="5" spans="1:15" ht="19.05" customHeight="1">
      <c r="B5" s="25" t="s">
        <v>164</v>
      </c>
      <c r="D5" s="55"/>
      <c r="F5" s="55"/>
      <c r="H5" s="123" t="str">
        <f>B96</f>
        <v>Ⅳ.賃金引上げに関する報告</v>
      </c>
      <c r="I5" s="123"/>
      <c r="J5" s="102" t="str">
        <f>IF(C18="","未入力あり",IF(C18="該当なし","―",J96))</f>
        <v>未入力あり</v>
      </c>
    </row>
    <row r="6" spans="1:15" ht="19.05" customHeight="1">
      <c r="B6" s="25" t="s">
        <v>1</v>
      </c>
      <c r="J6" s="105"/>
    </row>
    <row r="7" spans="1:15" ht="19.05" customHeight="1">
      <c r="B7" s="25" t="s">
        <v>100</v>
      </c>
    </row>
    <row r="8" spans="1:15" ht="19.05" customHeight="1">
      <c r="B8" s="25" t="s">
        <v>165</v>
      </c>
    </row>
    <row r="9" spans="1:15" ht="24.9" customHeight="1">
      <c r="B9" s="26" t="s">
        <v>2</v>
      </c>
      <c r="C9" s="27"/>
      <c r="D9" s="27"/>
      <c r="E9" s="27"/>
      <c r="F9" s="27"/>
      <c r="G9" s="27"/>
      <c r="H9" s="27"/>
      <c r="I9" s="27"/>
      <c r="J9" s="103" t="str">
        <f>IF(COUNTBLANK(C12:C18)&gt;0,"未入力あり","入力完了")</f>
        <v>未入力あり</v>
      </c>
    </row>
    <row r="10" spans="1:15" ht="24.9" customHeight="1">
      <c r="B10" s="22" t="s">
        <v>3</v>
      </c>
    </row>
    <row r="11" spans="1:15" ht="24.9" customHeight="1">
      <c r="B11" t="s">
        <v>157</v>
      </c>
      <c r="C11"/>
      <c r="D11"/>
      <c r="E11"/>
      <c r="F11"/>
      <c r="G11"/>
      <c r="H11"/>
    </row>
    <row r="12" spans="1:15" ht="24.9" customHeight="1">
      <c r="B12" s="28" t="s">
        <v>6</v>
      </c>
      <c r="C12" s="159">
        <f>'【個人】1回目＞計算用シート'!C12</f>
        <v>0</v>
      </c>
      <c r="D12" s="160"/>
      <c r="E12" s="21" t="s">
        <v>7</v>
      </c>
    </row>
    <row r="13" spans="1:15" ht="24.9" customHeight="1">
      <c r="B13" s="28" t="s">
        <v>8</v>
      </c>
      <c r="C13" s="98">
        <f>'【個人】1回目＞計算用シート'!C13</f>
        <v>0</v>
      </c>
      <c r="D13" t="s">
        <v>9</v>
      </c>
    </row>
    <row r="14" spans="1:15" ht="24.75" customHeight="1">
      <c r="B14" s="28" t="s">
        <v>147</v>
      </c>
      <c r="C14" s="100">
        <f>'【個人】1回目＞計算用シート'!C14</f>
        <v>0</v>
      </c>
      <c r="D14" s="115" t="s">
        <v>150</v>
      </c>
      <c r="F14"/>
    </row>
    <row r="15" spans="1:15" ht="24.9" customHeight="1">
      <c r="B15" s="28" t="s">
        <v>12</v>
      </c>
      <c r="C15" s="96"/>
      <c r="D15" s="29" t="s">
        <v>13</v>
      </c>
      <c r="E15"/>
      <c r="F15"/>
      <c r="G15"/>
      <c r="H15"/>
      <c r="L15"/>
    </row>
    <row r="16" spans="1:15" ht="24.9" customHeight="1">
      <c r="B16" s="28" t="s">
        <v>148</v>
      </c>
      <c r="C16" s="96"/>
      <c r="D16" s="29" t="s">
        <v>15</v>
      </c>
      <c r="E16"/>
      <c r="F16"/>
      <c r="G16"/>
      <c r="H16"/>
      <c r="L16"/>
    </row>
    <row r="17" spans="2:15" ht="24.9" customHeight="1">
      <c r="B17" s="28" t="s">
        <v>149</v>
      </c>
      <c r="C17" s="100">
        <f>'【個人】1回目＞計算用シート'!C17</f>
        <v>0</v>
      </c>
      <c r="D17" s="97" t="s">
        <v>152</v>
      </c>
      <c r="E17"/>
      <c r="F17"/>
      <c r="G17"/>
      <c r="H17"/>
      <c r="L17" t="s">
        <v>143</v>
      </c>
      <c r="M17" t="s">
        <v>144</v>
      </c>
    </row>
    <row r="18" spans="2:15" ht="24.9" customHeight="1">
      <c r="B18" s="28" t="s">
        <v>101</v>
      </c>
      <c r="C18" s="98">
        <f>'【個人】1回目＞計算用シート'!C18</f>
        <v>0</v>
      </c>
      <c r="D18" t="s">
        <v>60</v>
      </c>
      <c r="E18"/>
      <c r="F18"/>
      <c r="G18"/>
      <c r="H18"/>
      <c r="I18"/>
      <c r="J18"/>
      <c r="L18"/>
      <c r="M18" t="s">
        <v>145</v>
      </c>
      <c r="N18"/>
    </row>
    <row r="19" spans="2:15" ht="24.75" customHeight="1">
      <c r="C19"/>
      <c r="D19"/>
      <c r="E19"/>
      <c r="F19"/>
      <c r="G19"/>
      <c r="H19"/>
      <c r="I19"/>
      <c r="J19"/>
      <c r="L19"/>
      <c r="M19" t="s">
        <v>146</v>
      </c>
      <c r="N19"/>
    </row>
    <row r="20" spans="2:15" ht="24.75" customHeight="1">
      <c r="B20" s="26" t="s">
        <v>19</v>
      </c>
      <c r="C20" s="27"/>
      <c r="D20" s="27"/>
      <c r="E20" s="27"/>
      <c r="F20" s="27"/>
      <c r="G20" s="27"/>
      <c r="H20" s="27"/>
      <c r="I20" s="27"/>
      <c r="J20" s="104" t="str">
        <f>IF(COUNTBLANK(C28:D37)+COUNTBLANK(C40:D40)&gt;0,"未入力あり","入力完了")</f>
        <v>未入力あり</v>
      </c>
      <c r="M20"/>
      <c r="N20"/>
    </row>
    <row r="21" spans="2:15" ht="24.9" customHeight="1">
      <c r="B21" s="22" t="s">
        <v>20</v>
      </c>
      <c r="C21"/>
      <c r="D21"/>
      <c r="E21"/>
      <c r="F21"/>
      <c r="G21"/>
      <c r="H21"/>
      <c r="I21"/>
      <c r="J21"/>
      <c r="L21"/>
      <c r="M21"/>
      <c r="N21"/>
    </row>
    <row r="22" spans="2:15" ht="24.75" customHeight="1">
      <c r="B22" t="s">
        <v>131</v>
      </c>
      <c r="C22"/>
      <c r="D22"/>
      <c r="E22"/>
      <c r="F22"/>
      <c r="G22"/>
      <c r="H22"/>
      <c r="I22"/>
      <c r="J22"/>
      <c r="L22"/>
      <c r="M22"/>
      <c r="N22"/>
    </row>
    <row r="23" spans="2:15" ht="24.75" customHeight="1">
      <c r="B23" s="83" t="s">
        <v>169</v>
      </c>
      <c r="C23" s="83"/>
      <c r="D23" s="83"/>
      <c r="E23" s="83"/>
      <c r="F23" s="83"/>
      <c r="G23" s="83"/>
      <c r="H23" s="83"/>
      <c r="I23" s="83"/>
      <c r="J23" s="83"/>
      <c r="L23"/>
      <c r="N23"/>
      <c r="O23" s="56"/>
    </row>
    <row r="24" spans="2:15" ht="24.75" customHeight="1">
      <c r="B24" s="99" t="s">
        <v>170</v>
      </c>
      <c r="C24" s="83"/>
      <c r="D24" s="83"/>
      <c r="E24" s="83"/>
      <c r="F24" s="83"/>
      <c r="G24" s="83"/>
      <c r="H24" s="83"/>
      <c r="I24" s="83"/>
      <c r="L24"/>
      <c r="N24"/>
      <c r="O24" s="56"/>
    </row>
    <row r="25" spans="2:15" ht="24.75" customHeight="1">
      <c r="B25" s="147" t="s">
        <v>61</v>
      </c>
      <c r="C25" s="149" t="s">
        <v>171</v>
      </c>
      <c r="D25" s="150" t="s">
        <v>22</v>
      </c>
      <c r="E25" s="150"/>
      <c r="F25" s="150"/>
      <c r="G25" s="150"/>
      <c r="H25" s="150"/>
      <c r="J25"/>
      <c r="N25"/>
      <c r="O25" s="56"/>
    </row>
    <row r="26" spans="2:15" ht="24.75" customHeight="1">
      <c r="B26" s="148"/>
      <c r="C26" s="149"/>
      <c r="D26" s="151" t="s">
        <v>134</v>
      </c>
      <c r="E26" s="152" t="s">
        <v>23</v>
      </c>
      <c r="F26" s="152"/>
      <c r="G26" s="152"/>
      <c r="H26" s="150"/>
      <c r="J26"/>
      <c r="N26"/>
      <c r="O26" s="56"/>
    </row>
    <row r="27" spans="2:15" ht="24.75" customHeight="1">
      <c r="B27" s="148"/>
      <c r="C27" s="149"/>
      <c r="D27" s="151"/>
      <c r="E27" s="50" t="s">
        <v>24</v>
      </c>
      <c r="F27" s="18"/>
      <c r="G27" s="50" t="s">
        <v>24</v>
      </c>
      <c r="H27" s="18"/>
      <c r="J27"/>
      <c r="L27"/>
      <c r="N27"/>
      <c r="O27" s="56"/>
    </row>
    <row r="28" spans="2:15" ht="24.75" customHeight="1">
      <c r="B28" s="30" t="s">
        <v>63</v>
      </c>
      <c r="C28" s="6"/>
      <c r="D28" s="6"/>
      <c r="E28" s="135"/>
      <c r="F28" s="135"/>
      <c r="G28" s="133"/>
      <c r="H28" s="134"/>
      <c r="J28"/>
      <c r="L28"/>
      <c r="M28"/>
      <c r="N28"/>
    </row>
    <row r="29" spans="2:15" ht="24.75" customHeight="1">
      <c r="B29" s="30" t="s">
        <v>62</v>
      </c>
      <c r="C29" s="6"/>
      <c r="D29" s="6"/>
      <c r="E29" s="135"/>
      <c r="F29" s="135"/>
      <c r="G29" s="133"/>
      <c r="H29" s="134"/>
      <c r="J29"/>
      <c r="L29"/>
      <c r="M29"/>
      <c r="N29"/>
    </row>
    <row r="30" spans="2:15" ht="24.75" customHeight="1">
      <c r="B30" s="30" t="s">
        <v>64</v>
      </c>
      <c r="C30" s="12">
        <f>C28-C29</f>
        <v>0</v>
      </c>
      <c r="D30" s="12">
        <f>D28-D29</f>
        <v>0</v>
      </c>
      <c r="E30" s="143">
        <f>E28-E29</f>
        <v>0</v>
      </c>
      <c r="F30" s="143"/>
      <c r="G30" s="137">
        <f>G28-G29</f>
        <v>0</v>
      </c>
      <c r="H30" s="138"/>
      <c r="J30"/>
      <c r="L30"/>
      <c r="M30"/>
      <c r="N30"/>
    </row>
    <row r="31" spans="2:15" ht="24.75" customHeight="1">
      <c r="B31" s="30" t="s">
        <v>65</v>
      </c>
      <c r="C31" s="6"/>
      <c r="D31" s="6"/>
      <c r="E31" s="135"/>
      <c r="F31" s="135"/>
      <c r="G31" s="133"/>
      <c r="H31" s="134"/>
      <c r="J31"/>
      <c r="L31"/>
      <c r="M31"/>
      <c r="N31"/>
    </row>
    <row r="32" spans="2:15" ht="24.75" customHeight="1">
      <c r="B32" s="30" t="s">
        <v>66</v>
      </c>
      <c r="C32" s="12">
        <f>C30-C31</f>
        <v>0</v>
      </c>
      <c r="D32" s="12">
        <f>D30-D31</f>
        <v>0</v>
      </c>
      <c r="E32" s="143">
        <f>E30-E31</f>
        <v>0</v>
      </c>
      <c r="F32" s="143"/>
      <c r="G32" s="137">
        <f>G30-G31</f>
        <v>0</v>
      </c>
      <c r="H32" s="138"/>
      <c r="J32"/>
      <c r="L32"/>
      <c r="M32"/>
      <c r="N32"/>
    </row>
    <row r="33" spans="1:14" ht="24.9" customHeight="1">
      <c r="B33" s="30" t="s">
        <v>67</v>
      </c>
      <c r="C33" s="6"/>
      <c r="D33" s="6"/>
      <c r="E33" s="135"/>
      <c r="F33" s="135"/>
      <c r="G33" s="133"/>
      <c r="H33" s="134"/>
      <c r="J33"/>
      <c r="L33"/>
      <c r="M33"/>
      <c r="N33"/>
    </row>
    <row r="34" spans="1:14" ht="24.9" customHeight="1">
      <c r="B34" s="30" t="s">
        <v>68</v>
      </c>
      <c r="C34" s="6"/>
      <c r="D34" s="6"/>
      <c r="E34" s="135"/>
      <c r="F34" s="135"/>
      <c r="G34" s="133"/>
      <c r="H34" s="134"/>
      <c r="J34"/>
      <c r="L34"/>
      <c r="M34"/>
      <c r="N34"/>
    </row>
    <row r="35" spans="1:14" ht="24.9" customHeight="1">
      <c r="B35" s="57" t="s">
        <v>69</v>
      </c>
      <c r="C35" s="12">
        <f>C32+C33-C34</f>
        <v>0</v>
      </c>
      <c r="D35" s="12">
        <f>D32+D33-D34</f>
        <v>0</v>
      </c>
      <c r="E35" s="143">
        <f>E32+E33-E34</f>
        <v>0</v>
      </c>
      <c r="F35" s="143"/>
      <c r="G35" s="137">
        <f>G32+G33-G34</f>
        <v>0</v>
      </c>
      <c r="H35" s="138"/>
      <c r="L35"/>
      <c r="M35"/>
    </row>
    <row r="36" spans="1:14" ht="24.9" customHeight="1">
      <c r="B36" s="30" t="s">
        <v>70</v>
      </c>
      <c r="C36" s="7"/>
      <c r="D36" s="7"/>
      <c r="E36" s="133"/>
      <c r="F36" s="133"/>
      <c r="G36" s="133"/>
      <c r="H36" s="134"/>
      <c r="L36"/>
      <c r="M36"/>
    </row>
    <row r="37" spans="1:14" s="56" customFormat="1" ht="24.9" customHeight="1">
      <c r="A37" s="21"/>
      <c r="B37" s="30" t="s">
        <v>71</v>
      </c>
      <c r="C37" s="12">
        <f>C35-C36</f>
        <v>0</v>
      </c>
      <c r="D37" s="12">
        <f>D35-D36</f>
        <v>0</v>
      </c>
      <c r="E37" s="137">
        <f>E35-E36</f>
        <v>0</v>
      </c>
      <c r="F37" s="137"/>
      <c r="G37" s="137">
        <f>G35-G36</f>
        <v>0</v>
      </c>
      <c r="H37" s="138"/>
      <c r="I37" s="21"/>
      <c r="M37"/>
    </row>
    <row r="38" spans="1:14" ht="24.9" customHeight="1">
      <c r="A38" s="56"/>
      <c r="C38" s="58"/>
      <c r="D38" s="58"/>
      <c r="E38" s="58"/>
      <c r="F38" s="59"/>
      <c r="G38" s="58"/>
      <c r="H38" s="60"/>
      <c r="I38" s="56"/>
    </row>
    <row r="39" spans="1:14" ht="24.9" customHeight="1">
      <c r="B39" s="31"/>
      <c r="C39" s="32" t="s">
        <v>172</v>
      </c>
      <c r="D39" s="32" t="s">
        <v>134</v>
      </c>
      <c r="E39" s="131" t="s">
        <v>25</v>
      </c>
      <c r="F39" s="131"/>
      <c r="G39" s="131"/>
      <c r="H39" s="132"/>
    </row>
    <row r="40" spans="1:14" ht="24.9" customHeight="1">
      <c r="B40" s="33" t="s">
        <v>26</v>
      </c>
      <c r="C40" s="19"/>
      <c r="D40" s="19"/>
      <c r="E40" s="139">
        <f>C40-D40</f>
        <v>0</v>
      </c>
      <c r="F40" s="139"/>
      <c r="G40" s="139"/>
      <c r="H40" s="140"/>
    </row>
    <row r="41" spans="1:14" ht="24.9" customHeight="1">
      <c r="M41" s="61"/>
    </row>
    <row r="42" spans="1:14" ht="24.9" customHeight="1">
      <c r="B42" s="26" t="s">
        <v>27</v>
      </c>
      <c r="C42" s="34"/>
      <c r="D42" s="34"/>
      <c r="E42" s="34"/>
      <c r="F42" s="34"/>
      <c r="G42" s="34"/>
      <c r="H42" s="34"/>
      <c r="I42" s="34"/>
      <c r="J42" s="103" t="str">
        <f>IF(COUNTBLANK(C45:D48)+COUNTBLANK(C52:D56)+COUNTBLANK(C60:D66)+COUNTBLANK(C70:D82)+COUNTBLANK(C87:D91)&gt;0,"未入力あり","入力完了")</f>
        <v>未入力あり</v>
      </c>
    </row>
    <row r="43" spans="1:14" ht="24.9" customHeight="1">
      <c r="B43" s="40" t="s">
        <v>159</v>
      </c>
      <c r="C43" s="62" t="s">
        <v>135</v>
      </c>
      <c r="D43" s="35"/>
    </row>
    <row r="44" spans="1:14" ht="24.9" customHeight="1">
      <c r="B44" s="36" t="s">
        <v>21</v>
      </c>
      <c r="C44" s="37" t="s">
        <v>77</v>
      </c>
      <c r="D44" s="37" t="s">
        <v>133</v>
      </c>
      <c r="E44" s="24"/>
      <c r="F44" s="24"/>
    </row>
    <row r="45" spans="1:14" ht="24.9" customHeight="1">
      <c r="B45" s="63" t="s">
        <v>97</v>
      </c>
      <c r="C45" s="8"/>
      <c r="D45" s="8"/>
    </row>
    <row r="46" spans="1:14" ht="24.9" customHeight="1">
      <c r="B46" s="63" t="s">
        <v>72</v>
      </c>
      <c r="C46" s="8"/>
      <c r="D46" s="8"/>
    </row>
    <row r="47" spans="1:14" ht="24.9" customHeight="1" thickBot="1">
      <c r="B47" s="64" t="s">
        <v>73</v>
      </c>
      <c r="C47" s="10"/>
      <c r="D47" s="10"/>
    </row>
    <row r="48" spans="1:14" ht="24.9" customHeight="1" thickTop="1">
      <c r="B48" s="65" t="s">
        <v>78</v>
      </c>
      <c r="C48" s="66">
        <f>SUM(C45:C47)</f>
        <v>0</v>
      </c>
      <c r="D48" s="66">
        <f>SUM(D45:D47)</f>
        <v>0</v>
      </c>
    </row>
    <row r="50" spans="2:6" ht="24.9" customHeight="1">
      <c r="B50" s="40" t="s">
        <v>160</v>
      </c>
      <c r="C50" s="62" t="s">
        <v>135</v>
      </c>
      <c r="D50" s="41"/>
    </row>
    <row r="51" spans="2:6" ht="24.9" customHeight="1">
      <c r="B51" s="36" t="s">
        <v>21</v>
      </c>
      <c r="C51" s="37" t="s">
        <v>77</v>
      </c>
      <c r="D51" s="37" t="s">
        <v>133</v>
      </c>
      <c r="E51" s="24"/>
      <c r="F51" s="24"/>
    </row>
    <row r="52" spans="2:6" ht="24.9" customHeight="1">
      <c r="B52" s="38" t="s">
        <v>74</v>
      </c>
      <c r="C52" s="8"/>
      <c r="D52" s="8"/>
    </row>
    <row r="53" spans="2:6" ht="24.9" customHeight="1">
      <c r="B53" s="67" t="s">
        <v>98</v>
      </c>
      <c r="C53" s="13">
        <f>C45</f>
        <v>0</v>
      </c>
      <c r="D53" s="13">
        <f>D45</f>
        <v>0</v>
      </c>
    </row>
    <row r="54" spans="2:6" ht="24.9" customHeight="1">
      <c r="B54" s="67" t="s">
        <v>75</v>
      </c>
      <c r="C54" s="13">
        <f>C46</f>
        <v>0</v>
      </c>
      <c r="D54" s="13">
        <f>D46</f>
        <v>0</v>
      </c>
    </row>
    <row r="55" spans="2:6" ht="24.9" customHeight="1" thickBot="1">
      <c r="B55" s="68" t="s">
        <v>76</v>
      </c>
      <c r="C55" s="9"/>
      <c r="D55" s="9"/>
    </row>
    <row r="56" spans="2:6" ht="24.9" customHeight="1" thickTop="1">
      <c r="B56" s="42" t="s">
        <v>29</v>
      </c>
      <c r="C56" s="14">
        <f>SUM(C52:C55)</f>
        <v>0</v>
      </c>
      <c r="D56" s="14">
        <f>SUM(D52:D55)</f>
        <v>0</v>
      </c>
    </row>
    <row r="57" spans="2:6" ht="24.9" customHeight="1">
      <c r="B57" s="43"/>
    </row>
    <row r="58" spans="2:6" ht="24.9" customHeight="1">
      <c r="B58" s="40" t="s">
        <v>161</v>
      </c>
      <c r="C58" s="35"/>
      <c r="D58" s="35"/>
    </row>
    <row r="59" spans="2:6" ht="24.9" customHeight="1">
      <c r="B59" s="44" t="s">
        <v>21</v>
      </c>
      <c r="C59" s="37" t="s">
        <v>172</v>
      </c>
      <c r="D59" s="37" t="s">
        <v>133</v>
      </c>
      <c r="E59" s="24"/>
      <c r="F59" s="24"/>
    </row>
    <row r="60" spans="2:6" ht="24.9" customHeight="1">
      <c r="B60" s="38" t="s">
        <v>30</v>
      </c>
      <c r="C60" s="8"/>
      <c r="D60" s="8"/>
    </row>
    <row r="61" spans="2:6" ht="24.9" customHeight="1">
      <c r="B61" s="38" t="s">
        <v>158</v>
      </c>
      <c r="C61" s="8"/>
      <c r="D61" s="8"/>
    </row>
    <row r="62" spans="2:6" ht="24.9" customHeight="1">
      <c r="B62" s="38" t="s">
        <v>31</v>
      </c>
      <c r="C62" s="8"/>
      <c r="D62" s="8"/>
    </row>
    <row r="63" spans="2:6" ht="24.9" customHeight="1" thickBot="1">
      <c r="B63" s="39" t="s">
        <v>28</v>
      </c>
      <c r="C63" s="10"/>
      <c r="D63" s="10"/>
    </row>
    <row r="64" spans="2:6" ht="24.9" customHeight="1" thickTop="1" thickBot="1">
      <c r="B64" s="45" t="s">
        <v>32</v>
      </c>
      <c r="C64" s="15">
        <f>SUM(C60:C63)</f>
        <v>0</v>
      </c>
      <c r="D64" s="15">
        <f>SUM(D60:D63)</f>
        <v>0</v>
      </c>
    </row>
    <row r="65" spans="2:8" ht="24.9" customHeight="1" thickTop="1" thickBot="1">
      <c r="B65" s="46" t="s">
        <v>33</v>
      </c>
      <c r="C65" s="11"/>
      <c r="D65" s="11"/>
    </row>
    <row r="66" spans="2:8" ht="24.9" customHeight="1" thickTop="1">
      <c r="B66" s="42" t="s">
        <v>29</v>
      </c>
      <c r="C66" s="14">
        <f>C60+C61+C62+C63+C65</f>
        <v>0</v>
      </c>
      <c r="D66" s="14">
        <f>D60+D61+D62+D63+D65</f>
        <v>0</v>
      </c>
    </row>
    <row r="67" spans="2:8" ht="24.9" customHeight="1">
      <c r="B67" s="43"/>
      <c r="C67" s="35"/>
      <c r="D67" s="35"/>
    </row>
    <row r="68" spans="2:8" ht="24.9" customHeight="1">
      <c r="B68" s="40" t="s">
        <v>79</v>
      </c>
    </row>
    <row r="69" spans="2:8" ht="24.9" customHeight="1">
      <c r="B69" s="44" t="s">
        <v>21</v>
      </c>
      <c r="C69" s="81" t="s">
        <v>140</v>
      </c>
      <c r="D69" s="81" t="s">
        <v>137</v>
      </c>
      <c r="E69" s="162"/>
      <c r="F69" s="162"/>
    </row>
    <row r="70" spans="2:8" ht="24.9" customHeight="1">
      <c r="B70" s="38" t="s">
        <v>95</v>
      </c>
      <c r="C70" s="13">
        <f>'【個人】2回目＞計算用シート'!D70</f>
        <v>0</v>
      </c>
      <c r="D70" s="13">
        <f>D28</f>
        <v>0</v>
      </c>
      <c r="E70" s="117"/>
      <c r="F70" s="117"/>
    </row>
    <row r="71" spans="2:8" ht="24.9" customHeight="1">
      <c r="B71" s="38" t="s">
        <v>99</v>
      </c>
      <c r="C71" s="13">
        <f>'【個人】2回目＞計算用シート'!D71</f>
        <v>0</v>
      </c>
      <c r="D71" s="13">
        <f>D29</f>
        <v>0</v>
      </c>
      <c r="E71" s="117"/>
      <c r="F71" s="117"/>
    </row>
    <row r="72" spans="2:8" ht="24.9" customHeight="1">
      <c r="B72" s="38" t="s">
        <v>80</v>
      </c>
      <c r="C72" s="13">
        <f>'【個人】2回目＞計算用シート'!D72</f>
        <v>0</v>
      </c>
      <c r="D72" s="13">
        <f>D30</f>
        <v>0</v>
      </c>
      <c r="E72" s="117"/>
      <c r="F72" s="117"/>
    </row>
    <row r="73" spans="2:8" ht="24.9" customHeight="1">
      <c r="B73" s="38" t="s">
        <v>163</v>
      </c>
      <c r="C73" s="13">
        <f>'【個人】2回目＞計算用シート'!D73</f>
        <v>0</v>
      </c>
      <c r="D73" s="13">
        <f>D91</f>
        <v>0</v>
      </c>
      <c r="E73" s="117"/>
      <c r="F73" s="117"/>
    </row>
    <row r="74" spans="2:8" ht="24.9" customHeight="1">
      <c r="B74" s="38" t="s">
        <v>89</v>
      </c>
      <c r="C74" s="13">
        <f>'【個人】2回目＞計算用シート'!D74</f>
        <v>0</v>
      </c>
      <c r="D74" s="13">
        <f>D72-D73</f>
        <v>0</v>
      </c>
      <c r="E74" s="117"/>
      <c r="F74" s="117"/>
    </row>
    <row r="75" spans="2:8" ht="24.9" customHeight="1">
      <c r="B75" s="38" t="s">
        <v>90</v>
      </c>
      <c r="C75" s="13">
        <f>'【個人】2回目＞計算用シート'!D75</f>
        <v>0</v>
      </c>
      <c r="D75" s="13">
        <f>D48</f>
        <v>0</v>
      </c>
      <c r="E75" s="117"/>
      <c r="F75" s="117"/>
    </row>
    <row r="76" spans="2:8" ht="24.9" customHeight="1">
      <c r="B76" s="38" t="s">
        <v>91</v>
      </c>
      <c r="C76" s="13">
        <f>'【個人】2回目＞計算用シート'!D76</f>
        <v>0</v>
      </c>
      <c r="D76" s="13">
        <f>D56</f>
        <v>0</v>
      </c>
      <c r="E76" s="117"/>
      <c r="F76" s="117"/>
    </row>
    <row r="77" spans="2:8" ht="24.9" customHeight="1">
      <c r="B77" s="38" t="s">
        <v>92</v>
      </c>
      <c r="C77" s="13">
        <f>'【個人】2回目＞計算用シート'!D77</f>
        <v>0</v>
      </c>
      <c r="D77" s="109">
        <f>D66</f>
        <v>0</v>
      </c>
      <c r="E77" s="117"/>
      <c r="F77" s="117"/>
    </row>
    <row r="78" spans="2:8" ht="24.9" customHeight="1">
      <c r="B78" s="38" t="s">
        <v>35</v>
      </c>
      <c r="C78" s="13">
        <f>'【個人】2回目＞計算用シート'!D78</f>
        <v>0</v>
      </c>
      <c r="D78" s="13">
        <f>D64</f>
        <v>0</v>
      </c>
      <c r="E78" s="117"/>
      <c r="F78" s="117"/>
    </row>
    <row r="79" spans="2:8" ht="24.9" customHeight="1">
      <c r="B79" s="38" t="s">
        <v>36</v>
      </c>
      <c r="C79" s="13">
        <f>'【個人】2回目＞計算用シート'!D79</f>
        <v>0</v>
      </c>
      <c r="D79" s="13">
        <f>D65</f>
        <v>0</v>
      </c>
      <c r="E79" s="117"/>
      <c r="F79" s="117"/>
      <c r="G79" s="75"/>
      <c r="H79" s="75"/>
    </row>
    <row r="80" spans="2:8" ht="24.9" customHeight="1">
      <c r="B80" s="51" t="s">
        <v>94</v>
      </c>
      <c r="C80" s="13">
        <f>'【個人】2回目＞計算用シート'!D80</f>
        <v>0</v>
      </c>
      <c r="D80" s="13">
        <f>D74+D76+D77</f>
        <v>0</v>
      </c>
      <c r="E80" s="117"/>
      <c r="F80" s="117"/>
      <c r="G80" s="76"/>
      <c r="H80" s="59"/>
    </row>
    <row r="81" spans="2:17" ht="24.9" customHeight="1">
      <c r="B81" s="38" t="s">
        <v>162</v>
      </c>
      <c r="C81" s="110">
        <f>'【個人】2回目＞計算用シート'!D81</f>
        <v>0</v>
      </c>
      <c r="D81" s="82"/>
      <c r="E81" s="118"/>
      <c r="F81" s="118"/>
    </row>
    <row r="82" spans="2:17" ht="23.4" customHeight="1">
      <c r="B82" s="38" t="s">
        <v>93</v>
      </c>
      <c r="C82" s="13">
        <f>'【個人】2回目＞計算用シート'!D82</f>
        <v>0</v>
      </c>
      <c r="D82" s="13">
        <f>IFERROR(D80/D81,)</f>
        <v>0</v>
      </c>
      <c r="E82" s="117"/>
      <c r="F82" s="117"/>
    </row>
    <row r="83" spans="2:17" ht="18">
      <c r="B83" s="79" t="str">
        <f>IF(SUM(D70:D77)=0,"◆「①売上高」∼「⑧減価償却額」の全ての項目が0になることは基本的にはございません。各項目が正しく入力されているか、ご確認をお願いします。","")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3" s="80"/>
      <c r="D83" s="80"/>
    </row>
    <row r="84" spans="2:17" ht="18">
      <c r="B84" s="79" t="str">
        <f>IF(D81&lt;0.1,"◆「⑩従業員数」が0になることは基本的にはございません。各項目が0.1以上の数字で正しく入力されているか、ご確認をお願いします。","")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4" s="80"/>
      <c r="D84" s="80"/>
    </row>
    <row r="85" spans="2:17" ht="24.9" customHeight="1">
      <c r="B85" s="24" t="s">
        <v>81</v>
      </c>
      <c r="D85" s="114"/>
      <c r="E85" s="69"/>
    </row>
    <row r="86" spans="2:17" ht="24.9" customHeight="1">
      <c r="B86" s="70" t="s">
        <v>82</v>
      </c>
      <c r="C86" s="81" t="s">
        <v>140</v>
      </c>
      <c r="D86" s="81" t="s">
        <v>137</v>
      </c>
      <c r="E86" s="162"/>
      <c r="F86" s="162"/>
    </row>
    <row r="87" spans="2:17" ht="24.9" customHeight="1">
      <c r="B87" s="71" t="s">
        <v>84</v>
      </c>
      <c r="C87" s="107">
        <f>'【個人】2回目＞計算用シート'!D87</f>
        <v>0</v>
      </c>
      <c r="D87" s="107">
        <f>D31</f>
        <v>0</v>
      </c>
      <c r="E87" s="161"/>
      <c r="F87" s="161"/>
    </row>
    <row r="88" spans="2:17" ht="24.9" customHeight="1">
      <c r="B88" s="71" t="s">
        <v>85</v>
      </c>
      <c r="C88" s="107">
        <f>'【個人】2回目＞計算用シート'!D88</f>
        <v>0</v>
      </c>
      <c r="D88" s="16"/>
      <c r="E88" s="161"/>
      <c r="F88" s="161"/>
    </row>
    <row r="89" spans="2:17" ht="24.9" customHeight="1">
      <c r="B89" s="71" t="s">
        <v>86</v>
      </c>
      <c r="C89" s="107">
        <f>'【個人】2回目＞計算用シート'!D89</f>
        <v>0</v>
      </c>
      <c r="D89" s="107">
        <f>D33</f>
        <v>0</v>
      </c>
      <c r="E89" s="161"/>
      <c r="F89" s="161"/>
    </row>
    <row r="90" spans="2:17" ht="24.9" customHeight="1" thickBot="1">
      <c r="B90" s="72" t="s">
        <v>87</v>
      </c>
      <c r="C90" s="108">
        <f>'【個人】2回目＞計算用シート'!D90</f>
        <v>0</v>
      </c>
      <c r="D90" s="108">
        <f>D34</f>
        <v>0</v>
      </c>
      <c r="E90" s="161"/>
      <c r="F90" s="161"/>
    </row>
    <row r="91" spans="2:17" ht="24.9" customHeight="1" thickTop="1">
      <c r="B91" s="73" t="s">
        <v>88</v>
      </c>
      <c r="C91" s="74">
        <f>'【個人】2回目＞計算用シート'!D91</f>
        <v>0</v>
      </c>
      <c r="D91" s="74">
        <f>D87-D88-D89+D90</f>
        <v>0</v>
      </c>
      <c r="E91" s="161"/>
      <c r="F91" s="161"/>
    </row>
    <row r="92" spans="2:17" ht="24.9" customHeight="1">
      <c r="B92" s="35"/>
      <c r="C92" s="35"/>
      <c r="D92" s="52"/>
    </row>
    <row r="93" spans="2:17" ht="24" customHeight="1">
      <c r="B93" s="38" t="s">
        <v>155</v>
      </c>
      <c r="C93" s="112"/>
      <c r="D93" s="113">
        <f>IFERROR(IF(C80&lt;0,(D80-C80)/C80*-1,IF(C80&gt;0,(D80-C80)/C80,IF(AND(C80=0,D80&gt;0),1,0))),0)</f>
        <v>0</v>
      </c>
      <c r="K93" s="56"/>
      <c r="L93" s="56"/>
    </row>
    <row r="94" spans="2:17" ht="24.9" customHeight="1">
      <c r="B94" s="38" t="s">
        <v>156</v>
      </c>
      <c r="C94" s="112"/>
      <c r="D94" s="113">
        <f>IFERROR(IF(C82&lt;0,(D82-C82)/C82*-1,IF(C82&gt;0,(D82-C82)/C82,IF(AND(C82=0,D82&gt;0),1,0))),0)</f>
        <v>0</v>
      </c>
      <c r="K94" s="56"/>
      <c r="L94" s="56"/>
    </row>
    <row r="95" spans="2:17" ht="24.9" customHeight="1">
      <c r="K95" s="56"/>
      <c r="L95" s="56"/>
    </row>
    <row r="96" spans="2:17" ht="24.9" customHeight="1">
      <c r="B96" s="26" t="s">
        <v>138</v>
      </c>
      <c r="C96" s="34"/>
      <c r="D96" s="34"/>
      <c r="E96" s="34"/>
      <c r="F96" s="34"/>
      <c r="G96" s="34"/>
      <c r="H96" s="34"/>
      <c r="I96" s="34"/>
      <c r="J96" s="103" t="str">
        <f>IF(OR(C18=M18,C18=M19),"ー",IF(COUNTBLANK(C100:D101)&gt;0,"未入力あり","入力完了"))</f>
        <v>未入力あり</v>
      </c>
      <c r="K96" s="56"/>
      <c r="Q96" s="56"/>
    </row>
    <row r="97" spans="2:17" ht="24.9" customHeight="1">
      <c r="B97" s="21" t="s">
        <v>103</v>
      </c>
      <c r="K97" s="56"/>
      <c r="Q97" s="56"/>
    </row>
    <row r="98" spans="2:17" ht="24.9" customHeight="1">
      <c r="B98" s="22" t="s">
        <v>132</v>
      </c>
      <c r="J98" s="56"/>
      <c r="L98" s="56"/>
      <c r="M98" s="56"/>
      <c r="N98" s="56"/>
    </row>
    <row r="99" spans="2:17" ht="36" customHeight="1">
      <c r="B99" s="44" t="s">
        <v>104</v>
      </c>
      <c r="C99" s="85" t="s">
        <v>142</v>
      </c>
      <c r="D99" s="85" t="s">
        <v>141</v>
      </c>
      <c r="E99" s="163"/>
      <c r="F99" s="163"/>
    </row>
    <row r="100" spans="2:17" ht="24.9" customHeight="1">
      <c r="B100" s="54" t="s">
        <v>126</v>
      </c>
      <c r="C100" s="101" t="str">
        <f>'【個人】2回目＞計算用シート'!D100</f>
        <v/>
      </c>
      <c r="D100" s="101" t="str">
        <f>IF(C16="","",C16)</f>
        <v/>
      </c>
      <c r="E100" s="164"/>
      <c r="F100" s="164"/>
    </row>
    <row r="101" spans="2:17" ht="24.9" customHeight="1">
      <c r="B101" s="54" t="s">
        <v>127</v>
      </c>
      <c r="C101" s="107">
        <f>'【個人】2回目＞計算用シート'!D101</f>
        <v>0</v>
      </c>
      <c r="D101" s="16"/>
      <c r="E101" s="165"/>
      <c r="F101" s="165"/>
    </row>
    <row r="102" spans="2:17" ht="24.9" customHeight="1">
      <c r="B102" s="48"/>
      <c r="C102" s="48"/>
      <c r="D102" s="47"/>
      <c r="E102" s="124"/>
      <c r="F102" s="125"/>
      <c r="G102" s="49"/>
      <c r="H102"/>
    </row>
    <row r="103" spans="2:17" ht="24.9" customHeight="1">
      <c r="B103" s="21" t="s">
        <v>37</v>
      </c>
    </row>
  </sheetData>
  <sheetProtection algorithmName="SHA-512" hashValue="S0THzmQS3IOePttrMFmuZbt8eppki21O+mY6nRtnwJPtFnIyOfTwpql7mvS1eBvuKlpsTfbcxlmU6IC4OnYKnw==" saltValue="LJ8M4byYVqznRYnb34CRxw==" spinCount="100000" sheet="1" objects="1" scenarios="1" selectLockedCells="1"/>
  <mergeCells count="44">
    <mergeCell ref="C12:D12"/>
    <mergeCell ref="E28:F28"/>
    <mergeCell ref="G28:H28"/>
    <mergeCell ref="H1:J1"/>
    <mergeCell ref="H2:I2"/>
    <mergeCell ref="H3:I3"/>
    <mergeCell ref="H4:I4"/>
    <mergeCell ref="H5:I5"/>
    <mergeCell ref="B25:B27"/>
    <mergeCell ref="C25:C27"/>
    <mergeCell ref="D25:H25"/>
    <mergeCell ref="D26:D27"/>
    <mergeCell ref="E26:H26"/>
    <mergeCell ref="E29:F29"/>
    <mergeCell ref="G29:H29"/>
    <mergeCell ref="E30:F30"/>
    <mergeCell ref="G30:H30"/>
    <mergeCell ref="E31:F31"/>
    <mergeCell ref="G31:H31"/>
    <mergeCell ref="E32:F32"/>
    <mergeCell ref="G32:H32"/>
    <mergeCell ref="E33:F33"/>
    <mergeCell ref="G33:H33"/>
    <mergeCell ref="E34:F34"/>
    <mergeCell ref="G34:H34"/>
    <mergeCell ref="E87:F87"/>
    <mergeCell ref="E35:F35"/>
    <mergeCell ref="G35:H35"/>
    <mergeCell ref="E36:F36"/>
    <mergeCell ref="G36:H36"/>
    <mergeCell ref="E37:F37"/>
    <mergeCell ref="G37:H37"/>
    <mergeCell ref="E39:H39"/>
    <mergeCell ref="E40:H40"/>
    <mergeCell ref="E69:F69"/>
    <mergeCell ref="E86:F86"/>
    <mergeCell ref="E101:F101"/>
    <mergeCell ref="E102:F102"/>
    <mergeCell ref="E88:F88"/>
    <mergeCell ref="E89:F89"/>
    <mergeCell ref="E90:F90"/>
    <mergeCell ref="E91:F91"/>
    <mergeCell ref="E99:F99"/>
    <mergeCell ref="E100:F100"/>
  </mergeCells>
  <phoneticPr fontId="2"/>
  <conditionalFormatting sqref="B99:D101 B98:H98 G99:H101 B102:H102">
    <cfRule type="expression" dxfId="19" priority="10">
      <formula>#REF!=#REF!</formula>
    </cfRule>
  </conditionalFormatting>
  <conditionalFormatting sqref="B97:I102">
    <cfRule type="expression" dxfId="18" priority="1">
      <formula>OR($C$18=$M$18,$C$18=$M$19)</formula>
    </cfRule>
  </conditionalFormatting>
  <conditionalFormatting sqref="C70:C80">
    <cfRule type="containsBlanks" dxfId="17" priority="3">
      <formula>LEN(TRIM(C70))=0</formula>
    </cfRule>
  </conditionalFormatting>
  <conditionalFormatting sqref="C12:D12 C13:C16 C18">
    <cfRule type="containsBlanks" dxfId="16" priority="5">
      <formula>LEN(TRIM(C12))=0</formula>
    </cfRule>
  </conditionalFormatting>
  <conditionalFormatting sqref="C28:D29 C31:D31 C33:D34 C36:D36 C40:D40 C45:D47 C52:D52 C55:D55 C60:D63 C65:D65 D70:D71 D75:D79">
    <cfRule type="containsBlanks" dxfId="15" priority="7">
      <formula>LEN(TRIM(C28))=0</formula>
    </cfRule>
  </conditionalFormatting>
  <conditionalFormatting sqref="C81:D81">
    <cfRule type="containsBlanks" dxfId="14" priority="6">
      <formula>LEN(TRIM(C81))=0</formula>
    </cfRule>
  </conditionalFormatting>
  <conditionalFormatting sqref="C87:D90">
    <cfRule type="containsBlanks" dxfId="13" priority="4">
      <formula>LEN(TRIM(C87))=0</formula>
    </cfRule>
  </conditionalFormatting>
  <conditionalFormatting sqref="D101">
    <cfRule type="containsBlanks" dxfId="12" priority="2">
      <formula>LEN(TRIM(D101))=0</formula>
    </cfRule>
  </conditionalFormatting>
  <conditionalFormatting sqref="H1">
    <cfRule type="expression" dxfId="11" priority="9">
      <formula>LEN($H$1)&gt;1</formula>
    </cfRule>
  </conditionalFormatting>
  <conditionalFormatting sqref="J2:K6">
    <cfRule type="expression" dxfId="10" priority="8">
      <formula>$J2="未入力あり"</formula>
    </cfRule>
  </conditionalFormatting>
  <dataValidations count="6">
    <dataValidation type="date" allowBlank="1" showInputMessage="1" showErrorMessage="1" sqref="C14:C17" xr:uid="{08564A8D-674A-48F5-91F6-3DA402CF58DA}">
      <formula1>45292</formula1>
      <formula2>72686</formula2>
    </dataValidation>
    <dataValidation type="textLength" imeMode="disabled" allowBlank="1" showInputMessage="1" showErrorMessage="1" sqref="C13" xr:uid="{1D8B3B21-4703-42C4-9374-954FF5EBA396}">
      <formula1>6</formula1>
      <formula2>7</formula2>
    </dataValidation>
    <dataValidation type="decimal" allowBlank="1" showInputMessage="1" showErrorMessage="1" error="半角数字で入力してください。" sqref="D70:D71 C70:C80 C28:H29 C31:H31 C33:H34 C36:H36 C40:D40 C45:D47 C52:D52 C55:D55 C60:D63 C65:D65 D75:D79 C87:D90 C101:E101 E88" xr:uid="{4ECC36C8-22EC-458B-8792-3F0CF8738FAC}">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1:E81" xr:uid="{6A99EE2E-3F72-4272-A5F0-8761BD6F1003}">
      <formula1>0.1</formula1>
      <formula2>1E+99</formula2>
    </dataValidation>
    <dataValidation type="date" allowBlank="1" showInputMessage="1" showErrorMessage="1" error="日付形式で入力してください" sqref="C100:E100" xr:uid="{2F21A46C-A209-47B4-A57C-E911FA331BD6}">
      <formula1>45292</formula1>
      <formula2>72686</formula2>
    </dataValidation>
    <dataValidation allowBlank="1" showInputMessage="1" showErrorMessage="1" error="半角数字で入力してください。" sqref="F27 H27" xr:uid="{750C27ED-9C70-47B7-B8E1-033BB8EDE4B1}"/>
  </dataValidations>
  <pageMargins left="0.7" right="0.7" top="0.75" bottom="0.75" header="0.3" footer="0.3"/>
  <pageSetup paperSize="9" scale="16"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77F62-0037-4944-978E-0F5C3BE20053}">
  <sheetPr codeName="Sheet5">
    <tabColor rgb="FFFFFF00"/>
  </sheetPr>
  <dimension ref="A1:Q103"/>
  <sheetViews>
    <sheetView showGridLines="0" view="pageBreakPreview" zoomScale="80"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8.296875" style="21" hidden="1" customWidth="1"/>
    <col min="13" max="13" width="6.796875" style="21" hidden="1" customWidth="1"/>
    <col min="14" max="14" width="9" style="21" bestFit="1" customWidth="1"/>
    <col min="15" max="15" width="11" style="21" bestFit="1" customWidth="1"/>
    <col min="16" max="18" width="9" style="21" customWidth="1"/>
    <col min="19" max="16384" width="9" style="21"/>
  </cols>
  <sheetData>
    <row r="1" spans="1:15" ht="19.05" customHeight="1">
      <c r="A1" s="84" t="s">
        <v>175</v>
      </c>
      <c r="H1" s="122" t="str">
        <f>+IF(COUNTIF(J2:J6,"未入力あり")&gt;0,"※未入力の項目があります","")</f>
        <v>※未入力の項目があります</v>
      </c>
      <c r="I1" s="122"/>
      <c r="J1" s="122"/>
    </row>
    <row r="2" spans="1:15" ht="19.05" customHeight="1">
      <c r="B2" s="22" t="s">
        <v>0</v>
      </c>
      <c r="H2" s="123" t="str">
        <f>B9</f>
        <v>Ⅰ.事業者情報と報告概要</v>
      </c>
      <c r="I2" s="123"/>
      <c r="J2" s="102" t="str">
        <f>J9</f>
        <v>未入力あり</v>
      </c>
    </row>
    <row r="3" spans="1:15" ht="19.05" customHeight="1">
      <c r="B3" s="21" t="s">
        <v>166</v>
      </c>
      <c r="H3" s="123" t="str">
        <f>B20</f>
        <v>Ⅱ.年度事業化及び収益状況の概要</v>
      </c>
      <c r="I3" s="123"/>
      <c r="J3" s="102" t="str">
        <f>J20</f>
        <v>未入力あり</v>
      </c>
      <c r="O3"/>
    </row>
    <row r="4" spans="1:15" ht="19.05" customHeight="1">
      <c r="B4" s="23" t="s">
        <v>174</v>
      </c>
      <c r="H4" s="123" t="str">
        <f>B42</f>
        <v>Ⅲ.生産性向上に関する報告</v>
      </c>
      <c r="I4" s="123"/>
      <c r="J4" s="102" t="str">
        <f>J42</f>
        <v>未入力あり</v>
      </c>
    </row>
    <row r="5" spans="1:15" ht="19.05" customHeight="1">
      <c r="B5" s="25" t="s">
        <v>164</v>
      </c>
      <c r="D5" s="55"/>
      <c r="F5" s="55"/>
      <c r="H5" s="123" t="str">
        <f>B96</f>
        <v>Ⅳ.賃金引上げに関する報告</v>
      </c>
      <c r="I5" s="123"/>
      <c r="J5" s="102" t="str">
        <f>IF(C18="","未入力あり",IF(C18="該当なし","―",J96))</f>
        <v>未入力あり</v>
      </c>
    </row>
    <row r="6" spans="1:15" ht="19.05" customHeight="1">
      <c r="B6" s="25" t="s">
        <v>1</v>
      </c>
      <c r="J6" s="105"/>
    </row>
    <row r="7" spans="1:15" ht="19.05" customHeight="1">
      <c r="B7" s="25" t="s">
        <v>100</v>
      </c>
    </row>
    <row r="8" spans="1:15" ht="19.05" customHeight="1">
      <c r="B8" s="25" t="s">
        <v>165</v>
      </c>
    </row>
    <row r="9" spans="1:15" ht="24.9" customHeight="1">
      <c r="B9" s="26" t="s">
        <v>2</v>
      </c>
      <c r="C9" s="27"/>
      <c r="D9" s="27"/>
      <c r="E9" s="27"/>
      <c r="F9" s="27"/>
      <c r="G9" s="27"/>
      <c r="H9" s="27"/>
      <c r="I9" s="27"/>
      <c r="J9" s="103" t="str">
        <f>IF(COUNTBLANK(C12:C18)&gt;0,"未入力あり","入力完了")</f>
        <v>未入力あり</v>
      </c>
    </row>
    <row r="10" spans="1:15" ht="24.9" customHeight="1">
      <c r="B10" s="22" t="s">
        <v>3</v>
      </c>
    </row>
    <row r="11" spans="1:15" ht="24.9" customHeight="1">
      <c r="B11" t="s">
        <v>157</v>
      </c>
      <c r="C11"/>
      <c r="D11"/>
      <c r="E11"/>
      <c r="F11"/>
      <c r="G11"/>
      <c r="H11"/>
    </row>
    <row r="12" spans="1:15" ht="24.9" customHeight="1">
      <c r="B12" s="28" t="s">
        <v>6</v>
      </c>
      <c r="C12" s="159">
        <f>'【個人】1回目＞計算用シート'!C12</f>
        <v>0</v>
      </c>
      <c r="D12" s="160"/>
      <c r="E12" s="21" t="s">
        <v>7</v>
      </c>
    </row>
    <row r="13" spans="1:15" ht="24.9" customHeight="1">
      <c r="B13" s="28" t="s">
        <v>8</v>
      </c>
      <c r="C13" s="98">
        <f>'【個人】1回目＞計算用シート'!C13</f>
        <v>0</v>
      </c>
      <c r="D13" t="s">
        <v>9</v>
      </c>
    </row>
    <row r="14" spans="1:15" ht="24.75" customHeight="1">
      <c r="B14" s="28" t="s">
        <v>147</v>
      </c>
      <c r="C14" s="100">
        <f>'【個人】1回目＞計算用シート'!C14</f>
        <v>0</v>
      </c>
      <c r="D14" s="115" t="s">
        <v>150</v>
      </c>
      <c r="F14"/>
    </row>
    <row r="15" spans="1:15" ht="24.9" customHeight="1">
      <c r="B15" s="28" t="s">
        <v>12</v>
      </c>
      <c r="C15" s="96"/>
      <c r="D15" s="29" t="s">
        <v>13</v>
      </c>
      <c r="E15"/>
      <c r="F15"/>
      <c r="G15"/>
      <c r="H15"/>
      <c r="L15"/>
    </row>
    <row r="16" spans="1:15" ht="24.9" customHeight="1">
      <c r="B16" s="28" t="s">
        <v>148</v>
      </c>
      <c r="C16" s="96"/>
      <c r="D16" s="29" t="s">
        <v>15</v>
      </c>
      <c r="E16"/>
      <c r="F16"/>
      <c r="G16"/>
      <c r="H16"/>
      <c r="L16"/>
    </row>
    <row r="17" spans="2:15" ht="24.9" customHeight="1">
      <c r="B17" s="28" t="s">
        <v>149</v>
      </c>
      <c r="C17" s="100">
        <f>'【個人】1回目＞計算用シート'!C17</f>
        <v>0</v>
      </c>
      <c r="D17" s="97" t="s">
        <v>152</v>
      </c>
      <c r="E17"/>
      <c r="F17"/>
      <c r="G17"/>
      <c r="H17"/>
      <c r="L17" t="s">
        <v>143</v>
      </c>
      <c r="M17" t="s">
        <v>144</v>
      </c>
    </row>
    <row r="18" spans="2:15" ht="24.9" customHeight="1">
      <c r="B18" s="28" t="s">
        <v>101</v>
      </c>
      <c r="C18" s="98">
        <f>'【個人】1回目＞計算用シート'!C18</f>
        <v>0</v>
      </c>
      <c r="D18" t="s">
        <v>60</v>
      </c>
      <c r="E18"/>
      <c r="F18"/>
      <c r="G18"/>
      <c r="H18"/>
      <c r="I18"/>
      <c r="J18"/>
      <c r="L18"/>
      <c r="M18" t="s">
        <v>145</v>
      </c>
      <c r="N18"/>
    </row>
    <row r="19" spans="2:15" ht="24.75" customHeight="1">
      <c r="C19"/>
      <c r="D19"/>
      <c r="E19"/>
      <c r="F19"/>
      <c r="G19"/>
      <c r="H19"/>
      <c r="I19"/>
      <c r="J19"/>
      <c r="L19"/>
      <c r="M19" t="s">
        <v>146</v>
      </c>
      <c r="N19"/>
    </row>
    <row r="20" spans="2:15" ht="24.75" customHeight="1">
      <c r="B20" s="26" t="s">
        <v>19</v>
      </c>
      <c r="C20" s="27"/>
      <c r="D20" s="27"/>
      <c r="E20" s="27"/>
      <c r="F20" s="27"/>
      <c r="G20" s="27"/>
      <c r="H20" s="27"/>
      <c r="I20" s="27"/>
      <c r="J20" s="104" t="str">
        <f>IF(COUNTBLANK(C28:D37)+COUNTBLANK(C40:D40)&gt;0,"未入力あり","入力完了")</f>
        <v>未入力あり</v>
      </c>
      <c r="M20"/>
      <c r="N20"/>
    </row>
    <row r="21" spans="2:15" ht="24.9" customHeight="1">
      <c r="B21" s="22" t="s">
        <v>20</v>
      </c>
      <c r="C21"/>
      <c r="D21"/>
      <c r="E21"/>
      <c r="F21"/>
      <c r="G21"/>
      <c r="H21"/>
      <c r="I21"/>
      <c r="J21"/>
      <c r="L21"/>
      <c r="M21"/>
      <c r="N21"/>
    </row>
    <row r="22" spans="2:15" ht="24.75" customHeight="1">
      <c r="B22" t="s">
        <v>131</v>
      </c>
      <c r="C22"/>
      <c r="D22"/>
      <c r="E22"/>
      <c r="F22"/>
      <c r="G22"/>
      <c r="H22"/>
      <c r="I22"/>
      <c r="J22"/>
      <c r="L22"/>
      <c r="M22"/>
      <c r="N22"/>
    </row>
    <row r="23" spans="2:15" ht="24.75" customHeight="1">
      <c r="B23" s="83" t="s">
        <v>169</v>
      </c>
      <c r="C23" s="83"/>
      <c r="D23" s="83"/>
      <c r="E23" s="83"/>
      <c r="F23" s="83"/>
      <c r="G23" s="83"/>
      <c r="H23" s="83"/>
      <c r="I23" s="83"/>
      <c r="J23" s="83"/>
      <c r="L23"/>
      <c r="N23"/>
      <c r="O23" s="56"/>
    </row>
    <row r="24" spans="2:15" ht="24.75" customHeight="1">
      <c r="B24" s="99" t="s">
        <v>170</v>
      </c>
      <c r="C24" s="83"/>
      <c r="D24" s="83"/>
      <c r="E24" s="83"/>
      <c r="F24" s="83"/>
      <c r="G24" s="83"/>
      <c r="H24" s="83"/>
      <c r="I24" s="83"/>
      <c r="L24"/>
      <c r="N24"/>
      <c r="O24" s="56"/>
    </row>
    <row r="25" spans="2:15" ht="24.75" customHeight="1">
      <c r="B25" s="147" t="s">
        <v>61</v>
      </c>
      <c r="C25" s="149" t="s">
        <v>171</v>
      </c>
      <c r="D25" s="150" t="s">
        <v>22</v>
      </c>
      <c r="E25" s="150"/>
      <c r="F25" s="150"/>
      <c r="G25" s="150"/>
      <c r="H25" s="150"/>
      <c r="J25"/>
      <c r="N25"/>
      <c r="O25" s="56"/>
    </row>
    <row r="26" spans="2:15" ht="24.75" customHeight="1">
      <c r="B26" s="148"/>
      <c r="C26" s="149"/>
      <c r="D26" s="151" t="s">
        <v>134</v>
      </c>
      <c r="E26" s="152" t="s">
        <v>23</v>
      </c>
      <c r="F26" s="152"/>
      <c r="G26" s="152"/>
      <c r="H26" s="150"/>
      <c r="J26"/>
      <c r="N26"/>
      <c r="O26" s="56"/>
    </row>
    <row r="27" spans="2:15" ht="24.75" customHeight="1">
      <c r="B27" s="148"/>
      <c r="C27" s="149"/>
      <c r="D27" s="151"/>
      <c r="E27" s="50" t="s">
        <v>24</v>
      </c>
      <c r="F27" s="18"/>
      <c r="G27" s="50" t="s">
        <v>24</v>
      </c>
      <c r="H27" s="18"/>
      <c r="J27"/>
      <c r="L27"/>
      <c r="N27"/>
      <c r="O27" s="56"/>
    </row>
    <row r="28" spans="2:15" ht="24.75" customHeight="1">
      <c r="B28" s="30" t="s">
        <v>63</v>
      </c>
      <c r="C28" s="6"/>
      <c r="D28" s="6"/>
      <c r="E28" s="135"/>
      <c r="F28" s="135"/>
      <c r="G28" s="133"/>
      <c r="H28" s="134"/>
      <c r="J28"/>
      <c r="L28"/>
      <c r="M28"/>
      <c r="N28"/>
    </row>
    <row r="29" spans="2:15" ht="24.75" customHeight="1">
      <c r="B29" s="30" t="s">
        <v>62</v>
      </c>
      <c r="C29" s="6"/>
      <c r="D29" s="6"/>
      <c r="E29" s="135"/>
      <c r="F29" s="135"/>
      <c r="G29" s="133"/>
      <c r="H29" s="134"/>
      <c r="J29"/>
      <c r="L29"/>
      <c r="M29"/>
      <c r="N29"/>
    </row>
    <row r="30" spans="2:15" ht="24.75" customHeight="1">
      <c r="B30" s="30" t="s">
        <v>64</v>
      </c>
      <c r="C30" s="12">
        <f>C28-C29</f>
        <v>0</v>
      </c>
      <c r="D30" s="12">
        <f>D28-D29</f>
        <v>0</v>
      </c>
      <c r="E30" s="143">
        <f>E28-E29</f>
        <v>0</v>
      </c>
      <c r="F30" s="143"/>
      <c r="G30" s="137">
        <f>G28-G29</f>
        <v>0</v>
      </c>
      <c r="H30" s="138"/>
      <c r="J30"/>
      <c r="L30"/>
      <c r="M30"/>
      <c r="N30"/>
    </row>
    <row r="31" spans="2:15" ht="24.75" customHeight="1">
      <c r="B31" s="30" t="s">
        <v>65</v>
      </c>
      <c r="C31" s="6"/>
      <c r="D31" s="6"/>
      <c r="E31" s="135"/>
      <c r="F31" s="135"/>
      <c r="G31" s="133"/>
      <c r="H31" s="134"/>
      <c r="J31"/>
      <c r="L31"/>
      <c r="M31"/>
      <c r="N31"/>
    </row>
    <row r="32" spans="2:15" ht="24.75" customHeight="1">
      <c r="B32" s="30" t="s">
        <v>66</v>
      </c>
      <c r="C32" s="12">
        <f>C30-C31</f>
        <v>0</v>
      </c>
      <c r="D32" s="12">
        <f>D30-D31</f>
        <v>0</v>
      </c>
      <c r="E32" s="143">
        <f>E30-E31</f>
        <v>0</v>
      </c>
      <c r="F32" s="143"/>
      <c r="G32" s="137">
        <f>G30-G31</f>
        <v>0</v>
      </c>
      <c r="H32" s="138"/>
      <c r="J32"/>
      <c r="L32"/>
      <c r="M32"/>
      <c r="N32"/>
    </row>
    <row r="33" spans="1:14" ht="24.9" customHeight="1">
      <c r="B33" s="30" t="s">
        <v>67</v>
      </c>
      <c r="C33" s="6"/>
      <c r="D33" s="6"/>
      <c r="E33" s="135"/>
      <c r="F33" s="135"/>
      <c r="G33" s="133"/>
      <c r="H33" s="134"/>
      <c r="J33"/>
      <c r="L33"/>
      <c r="M33"/>
      <c r="N33"/>
    </row>
    <row r="34" spans="1:14" ht="24.9" customHeight="1">
      <c r="B34" s="30" t="s">
        <v>68</v>
      </c>
      <c r="C34" s="6"/>
      <c r="D34" s="6"/>
      <c r="E34" s="135"/>
      <c r="F34" s="135"/>
      <c r="G34" s="133"/>
      <c r="H34" s="134"/>
      <c r="J34"/>
      <c r="L34"/>
      <c r="M34"/>
      <c r="N34"/>
    </row>
    <row r="35" spans="1:14" ht="24.9" customHeight="1">
      <c r="B35" s="57" t="s">
        <v>69</v>
      </c>
      <c r="C35" s="12">
        <f>C32+C33-C34</f>
        <v>0</v>
      </c>
      <c r="D35" s="12">
        <f>D32+D33-D34</f>
        <v>0</v>
      </c>
      <c r="E35" s="143">
        <f>E32+E33-E34</f>
        <v>0</v>
      </c>
      <c r="F35" s="143"/>
      <c r="G35" s="137">
        <f>G32+G33-G34</f>
        <v>0</v>
      </c>
      <c r="H35" s="138"/>
      <c r="L35"/>
      <c r="M35"/>
    </row>
    <row r="36" spans="1:14" ht="24.9" customHeight="1">
      <c r="B36" s="30" t="s">
        <v>70</v>
      </c>
      <c r="C36" s="7"/>
      <c r="D36" s="7"/>
      <c r="E36" s="133"/>
      <c r="F36" s="133"/>
      <c r="G36" s="133"/>
      <c r="H36" s="134"/>
      <c r="L36"/>
      <c r="M36"/>
    </row>
    <row r="37" spans="1:14" s="56" customFormat="1" ht="24.9" customHeight="1">
      <c r="A37" s="21"/>
      <c r="B37" s="30" t="s">
        <v>71</v>
      </c>
      <c r="C37" s="12">
        <f>C35-C36</f>
        <v>0</v>
      </c>
      <c r="D37" s="12">
        <f>D35-D36</f>
        <v>0</v>
      </c>
      <c r="E37" s="137">
        <f>E35-E36</f>
        <v>0</v>
      </c>
      <c r="F37" s="137"/>
      <c r="G37" s="137">
        <f>G35-G36</f>
        <v>0</v>
      </c>
      <c r="H37" s="138"/>
      <c r="I37" s="21"/>
      <c r="M37"/>
    </row>
    <row r="38" spans="1:14" ht="24.9" customHeight="1">
      <c r="A38" s="56"/>
      <c r="C38" s="58"/>
      <c r="D38" s="58"/>
      <c r="E38" s="58"/>
      <c r="F38" s="59"/>
      <c r="G38" s="58"/>
      <c r="H38" s="60"/>
      <c r="I38" s="56"/>
    </row>
    <row r="39" spans="1:14" ht="24.9" customHeight="1">
      <c r="B39" s="31"/>
      <c r="C39" s="32" t="s">
        <v>172</v>
      </c>
      <c r="D39" s="32" t="s">
        <v>134</v>
      </c>
      <c r="E39" s="131" t="s">
        <v>25</v>
      </c>
      <c r="F39" s="131"/>
      <c r="G39" s="131"/>
      <c r="H39" s="132"/>
    </row>
    <row r="40" spans="1:14" ht="24.9" customHeight="1">
      <c r="B40" s="33" t="s">
        <v>26</v>
      </c>
      <c r="C40" s="19"/>
      <c r="D40" s="19"/>
      <c r="E40" s="139">
        <f>C40-D40</f>
        <v>0</v>
      </c>
      <c r="F40" s="139"/>
      <c r="G40" s="139"/>
      <c r="H40" s="140"/>
    </row>
    <row r="41" spans="1:14" ht="24.9" customHeight="1">
      <c r="M41" s="61"/>
    </row>
    <row r="42" spans="1:14" ht="24.9" customHeight="1">
      <c r="B42" s="26" t="s">
        <v>27</v>
      </c>
      <c r="C42" s="34"/>
      <c r="D42" s="34"/>
      <c r="E42" s="34"/>
      <c r="F42" s="34"/>
      <c r="G42" s="34"/>
      <c r="H42" s="34"/>
      <c r="I42" s="34"/>
      <c r="J42" s="103" t="str">
        <f>IF(COUNTBLANK(C45:D48)+COUNTBLANK(C52:D56)+COUNTBLANK(C60:D66)+COUNTBLANK(C70:D82)+COUNTBLANK(C87:D91)&gt;0,"未入力あり","入力完了")</f>
        <v>未入力あり</v>
      </c>
    </row>
    <row r="43" spans="1:14" ht="24.9" customHeight="1">
      <c r="B43" s="40" t="s">
        <v>159</v>
      </c>
      <c r="C43" s="62" t="s">
        <v>135</v>
      </c>
      <c r="D43" s="35"/>
    </row>
    <row r="44" spans="1:14" ht="24.9" customHeight="1">
      <c r="B44" s="36" t="s">
        <v>21</v>
      </c>
      <c r="C44" s="37" t="s">
        <v>77</v>
      </c>
      <c r="D44" s="37" t="s">
        <v>133</v>
      </c>
      <c r="E44" s="24"/>
      <c r="F44" s="24"/>
    </row>
    <row r="45" spans="1:14" ht="24.9" customHeight="1">
      <c r="B45" s="63" t="s">
        <v>97</v>
      </c>
      <c r="C45" s="8"/>
      <c r="D45" s="8"/>
    </row>
    <row r="46" spans="1:14" ht="24.9" customHeight="1">
      <c r="B46" s="63" t="s">
        <v>72</v>
      </c>
      <c r="C46" s="8"/>
      <c r="D46" s="8"/>
    </row>
    <row r="47" spans="1:14" ht="24.9" customHeight="1" thickBot="1">
      <c r="B47" s="64" t="s">
        <v>73</v>
      </c>
      <c r="C47" s="10"/>
      <c r="D47" s="10"/>
    </row>
    <row r="48" spans="1:14" ht="24.9" customHeight="1" thickTop="1">
      <c r="B48" s="65" t="s">
        <v>78</v>
      </c>
      <c r="C48" s="66">
        <f>SUM(C45:C47)</f>
        <v>0</v>
      </c>
      <c r="D48" s="66">
        <f>SUM(D45:D47)</f>
        <v>0</v>
      </c>
    </row>
    <row r="50" spans="2:6" ht="24.9" customHeight="1">
      <c r="B50" s="40" t="s">
        <v>160</v>
      </c>
      <c r="C50" s="62" t="s">
        <v>135</v>
      </c>
      <c r="D50" s="41"/>
    </row>
    <row r="51" spans="2:6" ht="24.9" customHeight="1">
      <c r="B51" s="36" t="s">
        <v>21</v>
      </c>
      <c r="C51" s="37" t="s">
        <v>77</v>
      </c>
      <c r="D51" s="37" t="s">
        <v>133</v>
      </c>
      <c r="E51" s="24"/>
      <c r="F51" s="24"/>
    </row>
    <row r="52" spans="2:6" ht="24.9" customHeight="1">
      <c r="B52" s="38" t="s">
        <v>74</v>
      </c>
      <c r="C52" s="8"/>
      <c r="D52" s="8"/>
    </row>
    <row r="53" spans="2:6" ht="24.9" customHeight="1">
      <c r="B53" s="67" t="s">
        <v>98</v>
      </c>
      <c r="C53" s="13">
        <f>C45</f>
        <v>0</v>
      </c>
      <c r="D53" s="13">
        <f>D45</f>
        <v>0</v>
      </c>
    </row>
    <row r="54" spans="2:6" ht="24.9" customHeight="1">
      <c r="B54" s="67" t="s">
        <v>75</v>
      </c>
      <c r="C54" s="13">
        <f>C46</f>
        <v>0</v>
      </c>
      <c r="D54" s="13">
        <f>D46</f>
        <v>0</v>
      </c>
    </row>
    <row r="55" spans="2:6" ht="24.9" customHeight="1" thickBot="1">
      <c r="B55" s="68" t="s">
        <v>76</v>
      </c>
      <c r="C55" s="9"/>
      <c r="D55" s="9"/>
    </row>
    <row r="56" spans="2:6" ht="24.9" customHeight="1" thickTop="1">
      <c r="B56" s="42" t="s">
        <v>29</v>
      </c>
      <c r="C56" s="14">
        <f>SUM(C52:C55)</f>
        <v>0</v>
      </c>
      <c r="D56" s="14">
        <f>SUM(D52:D55)</f>
        <v>0</v>
      </c>
    </row>
    <row r="57" spans="2:6" ht="24.9" customHeight="1">
      <c r="B57" s="43"/>
    </row>
    <row r="58" spans="2:6" ht="24.9" customHeight="1">
      <c r="B58" s="40" t="s">
        <v>161</v>
      </c>
      <c r="C58" s="35"/>
      <c r="D58" s="35"/>
    </row>
    <row r="59" spans="2:6" ht="24.9" customHeight="1">
      <c r="B59" s="44" t="s">
        <v>21</v>
      </c>
      <c r="C59" s="37" t="s">
        <v>172</v>
      </c>
      <c r="D59" s="37" t="s">
        <v>133</v>
      </c>
      <c r="E59" s="24"/>
      <c r="F59" s="24"/>
    </row>
    <row r="60" spans="2:6" ht="24.9" customHeight="1">
      <c r="B60" s="38" t="s">
        <v>30</v>
      </c>
      <c r="C60" s="8"/>
      <c r="D60" s="8"/>
    </row>
    <row r="61" spans="2:6" ht="24.9" customHeight="1">
      <c r="B61" s="38" t="s">
        <v>158</v>
      </c>
      <c r="C61" s="8"/>
      <c r="D61" s="8"/>
    </row>
    <row r="62" spans="2:6" ht="24.9" customHeight="1">
      <c r="B62" s="38" t="s">
        <v>31</v>
      </c>
      <c r="C62" s="8"/>
      <c r="D62" s="8"/>
    </row>
    <row r="63" spans="2:6" ht="24.9" customHeight="1" thickBot="1">
      <c r="B63" s="39" t="s">
        <v>28</v>
      </c>
      <c r="C63" s="10"/>
      <c r="D63" s="10"/>
    </row>
    <row r="64" spans="2:6" ht="24.9" customHeight="1" thickTop="1" thickBot="1">
      <c r="B64" s="45" t="s">
        <v>32</v>
      </c>
      <c r="C64" s="15">
        <f>SUM(C60:C63)</f>
        <v>0</v>
      </c>
      <c r="D64" s="15">
        <f>SUM(D60:D63)</f>
        <v>0</v>
      </c>
    </row>
    <row r="65" spans="2:8" ht="24.9" customHeight="1" thickTop="1" thickBot="1">
      <c r="B65" s="46" t="s">
        <v>33</v>
      </c>
      <c r="C65" s="11"/>
      <c r="D65" s="11"/>
    </row>
    <row r="66" spans="2:8" ht="24.9" customHeight="1" thickTop="1">
      <c r="B66" s="42" t="s">
        <v>29</v>
      </c>
      <c r="C66" s="14">
        <f>C60+C61+C62+C63+C65</f>
        <v>0</v>
      </c>
      <c r="D66" s="14">
        <f>D60+D61+D62+D63+D65</f>
        <v>0</v>
      </c>
    </row>
    <row r="67" spans="2:8" ht="24.9" customHeight="1">
      <c r="B67" s="43"/>
      <c r="C67" s="35"/>
      <c r="D67" s="35"/>
    </row>
    <row r="68" spans="2:8" ht="24.9" customHeight="1">
      <c r="B68" s="40" t="s">
        <v>79</v>
      </c>
    </row>
    <row r="69" spans="2:8" ht="24.9" customHeight="1">
      <c r="B69" s="44" t="s">
        <v>21</v>
      </c>
      <c r="C69" s="81" t="s">
        <v>140</v>
      </c>
      <c r="D69" s="81" t="s">
        <v>137</v>
      </c>
      <c r="E69" s="162"/>
      <c r="F69" s="162"/>
    </row>
    <row r="70" spans="2:8" ht="24.9" customHeight="1">
      <c r="B70" s="38" t="s">
        <v>95</v>
      </c>
      <c r="C70" s="13">
        <f>'【個人】3回目＞計算用シート'!D70</f>
        <v>0</v>
      </c>
      <c r="D70" s="13">
        <f>D28</f>
        <v>0</v>
      </c>
      <c r="E70" s="117"/>
      <c r="F70" s="117"/>
    </row>
    <row r="71" spans="2:8" ht="24.9" customHeight="1">
      <c r="B71" s="38" t="s">
        <v>99</v>
      </c>
      <c r="C71" s="13">
        <f>'【個人】3回目＞計算用シート'!D71</f>
        <v>0</v>
      </c>
      <c r="D71" s="13">
        <f>D29</f>
        <v>0</v>
      </c>
      <c r="E71" s="117"/>
      <c r="F71" s="117"/>
    </row>
    <row r="72" spans="2:8" ht="24.9" customHeight="1">
      <c r="B72" s="38" t="s">
        <v>80</v>
      </c>
      <c r="C72" s="13">
        <f>'【個人】3回目＞計算用シート'!D72</f>
        <v>0</v>
      </c>
      <c r="D72" s="13">
        <f>D30</f>
        <v>0</v>
      </c>
      <c r="E72" s="117"/>
      <c r="F72" s="117"/>
    </row>
    <row r="73" spans="2:8" ht="24.9" customHeight="1">
      <c r="B73" s="38" t="s">
        <v>163</v>
      </c>
      <c r="C73" s="13">
        <f>'【個人】3回目＞計算用シート'!D73</f>
        <v>0</v>
      </c>
      <c r="D73" s="13">
        <f>D91</f>
        <v>0</v>
      </c>
      <c r="E73" s="117"/>
      <c r="F73" s="117"/>
    </row>
    <row r="74" spans="2:8" ht="24.9" customHeight="1">
      <c r="B74" s="38" t="s">
        <v>89</v>
      </c>
      <c r="C74" s="13">
        <f>'【個人】3回目＞計算用シート'!D74</f>
        <v>0</v>
      </c>
      <c r="D74" s="13">
        <f>D72-D73</f>
        <v>0</v>
      </c>
      <c r="E74" s="117"/>
      <c r="F74" s="117"/>
    </row>
    <row r="75" spans="2:8" ht="24.9" customHeight="1">
      <c r="B75" s="38" t="s">
        <v>90</v>
      </c>
      <c r="C75" s="13">
        <f>'【個人】3回目＞計算用シート'!D75</f>
        <v>0</v>
      </c>
      <c r="D75" s="13">
        <f>D48</f>
        <v>0</v>
      </c>
      <c r="E75" s="117"/>
      <c r="F75" s="117"/>
    </row>
    <row r="76" spans="2:8" ht="24.9" customHeight="1">
      <c r="B76" s="38" t="s">
        <v>91</v>
      </c>
      <c r="C76" s="13">
        <f>'【個人】3回目＞計算用シート'!D76</f>
        <v>0</v>
      </c>
      <c r="D76" s="13">
        <f>D56</f>
        <v>0</v>
      </c>
      <c r="E76" s="117"/>
      <c r="F76" s="117"/>
    </row>
    <row r="77" spans="2:8" ht="24.9" customHeight="1">
      <c r="B77" s="38" t="s">
        <v>92</v>
      </c>
      <c r="C77" s="13">
        <f>'【個人】3回目＞計算用シート'!D77</f>
        <v>0</v>
      </c>
      <c r="D77" s="109">
        <f>D66</f>
        <v>0</v>
      </c>
      <c r="E77" s="117"/>
      <c r="F77" s="117"/>
    </row>
    <row r="78" spans="2:8" ht="24.9" customHeight="1">
      <c r="B78" s="38" t="s">
        <v>35</v>
      </c>
      <c r="C78" s="13">
        <f>'【個人】3回目＞計算用シート'!D78</f>
        <v>0</v>
      </c>
      <c r="D78" s="13">
        <f>D64</f>
        <v>0</v>
      </c>
      <c r="E78" s="117"/>
      <c r="F78" s="117"/>
    </row>
    <row r="79" spans="2:8" ht="24.9" customHeight="1">
      <c r="B79" s="38" t="s">
        <v>36</v>
      </c>
      <c r="C79" s="13">
        <f>'【個人】3回目＞計算用シート'!D79</f>
        <v>0</v>
      </c>
      <c r="D79" s="13">
        <f>D65</f>
        <v>0</v>
      </c>
      <c r="E79" s="117"/>
      <c r="F79" s="117"/>
      <c r="G79" s="75"/>
      <c r="H79" s="75"/>
    </row>
    <row r="80" spans="2:8" ht="24.9" customHeight="1">
      <c r="B80" s="51" t="s">
        <v>94</v>
      </c>
      <c r="C80" s="13">
        <f>'【個人】3回目＞計算用シート'!D80</f>
        <v>0</v>
      </c>
      <c r="D80" s="13">
        <f>D74+D76+D77</f>
        <v>0</v>
      </c>
      <c r="E80" s="117"/>
      <c r="F80" s="117"/>
      <c r="G80" s="76"/>
      <c r="H80" s="59"/>
    </row>
    <row r="81" spans="2:17" ht="24.9" customHeight="1">
      <c r="B81" s="38" t="s">
        <v>162</v>
      </c>
      <c r="C81" s="110">
        <f>'【個人】3回目＞計算用シート'!D81</f>
        <v>0</v>
      </c>
      <c r="D81" s="82"/>
      <c r="E81" s="118"/>
      <c r="F81" s="118"/>
    </row>
    <row r="82" spans="2:17" ht="23.4" customHeight="1">
      <c r="B82" s="38" t="s">
        <v>93</v>
      </c>
      <c r="C82" s="13">
        <f>'【個人】3回目＞計算用シート'!D82</f>
        <v>0</v>
      </c>
      <c r="D82" s="13">
        <f>IFERROR(D80/D81,)</f>
        <v>0</v>
      </c>
      <c r="E82" s="117"/>
      <c r="F82" s="117"/>
    </row>
    <row r="83" spans="2:17" ht="18">
      <c r="B83" s="79" t="str">
        <f>IF(SUM(D70:D77)=0,"◆「①売上高」∼「⑧減価償却額」の全ての項目が0になることは基本的にはございません。各項目が正しく入力されているか、ご確認をお願いします。","")</f>
        <v>◆「①売上高」∼「⑧減価償却額」の全ての項目が0になることは基本的にはございません。各項目が正しく入力されているか、ご確認をお願いします。</v>
      </c>
      <c r="C83" s="80"/>
      <c r="D83" s="80"/>
    </row>
    <row r="84" spans="2:17" ht="18">
      <c r="B84" s="79" t="str">
        <f>IF(D81&lt;0.1,"◆「⑩従業員数」が0になることは基本的にはございません。各項目が0.1以上の数字で正しく入力されているか、ご確認をお願いします。","")</f>
        <v>◆「⑩従業員数」が0になることは基本的にはございません。各項目が0.1以上の数字で正しく入力されているか、ご確認をお願いします。</v>
      </c>
      <c r="C84" s="80"/>
      <c r="D84" s="80"/>
    </row>
    <row r="85" spans="2:17" ht="24.9" customHeight="1">
      <c r="B85" s="24" t="s">
        <v>81</v>
      </c>
      <c r="D85" s="114"/>
      <c r="E85" s="69"/>
    </row>
    <row r="86" spans="2:17" ht="24.9" customHeight="1">
      <c r="B86" s="70" t="s">
        <v>82</v>
      </c>
      <c r="C86" s="81" t="s">
        <v>140</v>
      </c>
      <c r="D86" s="81" t="s">
        <v>137</v>
      </c>
      <c r="E86" s="162"/>
      <c r="F86" s="162"/>
    </row>
    <row r="87" spans="2:17" ht="24.9" customHeight="1">
      <c r="B87" s="71" t="s">
        <v>84</v>
      </c>
      <c r="C87" s="107">
        <f>'【個人】3回目＞計算用シート'!D87</f>
        <v>0</v>
      </c>
      <c r="D87" s="107">
        <f>D31</f>
        <v>0</v>
      </c>
      <c r="E87" s="161"/>
      <c r="F87" s="161"/>
    </row>
    <row r="88" spans="2:17" ht="24.9" customHeight="1">
      <c r="B88" s="71" t="s">
        <v>85</v>
      </c>
      <c r="C88" s="107">
        <f>'【個人】3回目＞計算用シート'!D88</f>
        <v>0</v>
      </c>
      <c r="D88" s="16"/>
      <c r="E88" s="161"/>
      <c r="F88" s="161"/>
    </row>
    <row r="89" spans="2:17" ht="24.9" customHeight="1">
      <c r="B89" s="71" t="s">
        <v>86</v>
      </c>
      <c r="C89" s="107">
        <f>'【個人】3回目＞計算用シート'!D89</f>
        <v>0</v>
      </c>
      <c r="D89" s="107">
        <f>D33</f>
        <v>0</v>
      </c>
      <c r="E89" s="161"/>
      <c r="F89" s="161"/>
    </row>
    <row r="90" spans="2:17" ht="24.9" customHeight="1" thickBot="1">
      <c r="B90" s="72" t="s">
        <v>87</v>
      </c>
      <c r="C90" s="108">
        <f>'【個人】3回目＞計算用シート'!D90</f>
        <v>0</v>
      </c>
      <c r="D90" s="108">
        <f>D34</f>
        <v>0</v>
      </c>
      <c r="E90" s="161"/>
      <c r="F90" s="161"/>
    </row>
    <row r="91" spans="2:17" ht="24.9" customHeight="1" thickTop="1">
      <c r="B91" s="73" t="s">
        <v>88</v>
      </c>
      <c r="C91" s="74">
        <f>'【個人】3回目＞計算用シート'!D91</f>
        <v>0</v>
      </c>
      <c r="D91" s="74">
        <f>D87-D88-D89+D90</f>
        <v>0</v>
      </c>
      <c r="E91" s="161"/>
      <c r="F91" s="161"/>
    </row>
    <row r="92" spans="2:17" ht="24.9" customHeight="1">
      <c r="B92" s="35"/>
      <c r="C92" s="35"/>
      <c r="D92" s="52"/>
    </row>
    <row r="93" spans="2:17" ht="24" customHeight="1">
      <c r="B93" s="38" t="s">
        <v>155</v>
      </c>
      <c r="C93" s="112"/>
      <c r="D93" s="113">
        <f>IFERROR(IF(C80&lt;0,(D80-C80)/C80*-1,IF(C80&gt;0,(D80-C80)/C80,IF(AND(C80=0,D80&gt;0),1,0))),0)</f>
        <v>0</v>
      </c>
      <c r="K93" s="56"/>
      <c r="L93" s="56"/>
    </row>
    <row r="94" spans="2:17" ht="24.9" customHeight="1">
      <c r="B94" s="38" t="s">
        <v>156</v>
      </c>
      <c r="C94" s="112"/>
      <c r="D94" s="113">
        <f>IFERROR(IF(C82&lt;0,(D82-C82)/C82*-1,IF(C82&gt;0,(D82-C82)/C82,IF(AND(C82=0,D82&gt;0),1,0))),0)</f>
        <v>0</v>
      </c>
      <c r="K94" s="56"/>
      <c r="L94" s="56"/>
    </row>
    <row r="95" spans="2:17" ht="24.9" customHeight="1">
      <c r="K95" s="56"/>
      <c r="L95" s="56"/>
    </row>
    <row r="96" spans="2:17" ht="24.9" customHeight="1">
      <c r="B96" s="26" t="s">
        <v>138</v>
      </c>
      <c r="C96" s="34"/>
      <c r="D96" s="34"/>
      <c r="E96" s="34"/>
      <c r="F96" s="34"/>
      <c r="G96" s="34"/>
      <c r="H96" s="34"/>
      <c r="I96" s="34"/>
      <c r="J96" s="103" t="str">
        <f>IF(OR(C18=M18,C18=M19),"ー",IF(COUNTBLANK(C100:D101)&gt;0,"未入力あり","入力完了"))</f>
        <v>未入力あり</v>
      </c>
      <c r="K96" s="56"/>
      <c r="Q96" s="56"/>
    </row>
    <row r="97" spans="2:17" ht="24.9" customHeight="1">
      <c r="B97" s="21" t="s">
        <v>103</v>
      </c>
      <c r="K97" s="56"/>
      <c r="Q97" s="56"/>
    </row>
    <row r="98" spans="2:17" ht="24.9" customHeight="1">
      <c r="B98" s="22" t="s">
        <v>132</v>
      </c>
      <c r="J98" s="56"/>
      <c r="L98" s="56"/>
      <c r="M98" s="56"/>
      <c r="N98" s="56"/>
    </row>
    <row r="99" spans="2:17" ht="36" customHeight="1">
      <c r="B99" s="44" t="s">
        <v>104</v>
      </c>
      <c r="C99" s="85" t="s">
        <v>142</v>
      </c>
      <c r="D99" s="85" t="s">
        <v>141</v>
      </c>
      <c r="E99" s="163"/>
      <c r="F99" s="163"/>
    </row>
    <row r="100" spans="2:17" ht="24.9" customHeight="1">
      <c r="B100" s="54" t="s">
        <v>126</v>
      </c>
      <c r="C100" s="101" t="str">
        <f>'【個人】3回目＞計算用シート'!D100</f>
        <v/>
      </c>
      <c r="D100" s="101" t="str">
        <f>IF(C16="","",C16)</f>
        <v/>
      </c>
      <c r="E100" s="164"/>
      <c r="F100" s="164"/>
    </row>
    <row r="101" spans="2:17" ht="24.9" customHeight="1">
      <c r="B101" s="54" t="s">
        <v>127</v>
      </c>
      <c r="C101" s="107">
        <f>'【個人】3回目＞計算用シート'!D101</f>
        <v>0</v>
      </c>
      <c r="D101" s="16"/>
      <c r="E101" s="165"/>
      <c r="F101" s="165"/>
    </row>
    <row r="102" spans="2:17" ht="24.9" customHeight="1">
      <c r="B102" s="48"/>
      <c r="C102" s="48"/>
      <c r="D102" s="47"/>
      <c r="E102" s="124"/>
      <c r="F102" s="125"/>
      <c r="G102" s="49"/>
      <c r="H102"/>
    </row>
    <row r="103" spans="2:17" ht="24.9" customHeight="1">
      <c r="B103" s="21" t="s">
        <v>37</v>
      </c>
    </row>
  </sheetData>
  <sheetProtection algorithmName="SHA-512" hashValue="QVFt0jCF+4EpdmAz9onasVN6NjpFP2yqdEbveUIXKoUurS3QjDcCr0sEVAnY4xbnT2hg9DoqGGutot8WnXLmSg==" saltValue="+Wi0mNtqDFRKmhalw/JDrQ==" spinCount="100000" sheet="1" objects="1" scenarios="1" selectLockedCells="1"/>
  <mergeCells count="44">
    <mergeCell ref="C12:D12"/>
    <mergeCell ref="E28:F28"/>
    <mergeCell ref="G28:H28"/>
    <mergeCell ref="H1:J1"/>
    <mergeCell ref="H2:I2"/>
    <mergeCell ref="H3:I3"/>
    <mergeCell ref="H4:I4"/>
    <mergeCell ref="H5:I5"/>
    <mergeCell ref="B25:B27"/>
    <mergeCell ref="C25:C27"/>
    <mergeCell ref="D25:H25"/>
    <mergeCell ref="D26:D27"/>
    <mergeCell ref="E26:H26"/>
    <mergeCell ref="E29:F29"/>
    <mergeCell ref="G29:H29"/>
    <mergeCell ref="E30:F30"/>
    <mergeCell ref="G30:H30"/>
    <mergeCell ref="E31:F31"/>
    <mergeCell ref="G31:H31"/>
    <mergeCell ref="E32:F32"/>
    <mergeCell ref="G32:H32"/>
    <mergeCell ref="E33:F33"/>
    <mergeCell ref="G33:H33"/>
    <mergeCell ref="E34:F34"/>
    <mergeCell ref="G34:H34"/>
    <mergeCell ref="E87:F87"/>
    <mergeCell ref="E35:F35"/>
    <mergeCell ref="G35:H35"/>
    <mergeCell ref="E36:F36"/>
    <mergeCell ref="G36:H36"/>
    <mergeCell ref="E37:F37"/>
    <mergeCell ref="G37:H37"/>
    <mergeCell ref="E39:H39"/>
    <mergeCell ref="E40:H40"/>
    <mergeCell ref="E69:F69"/>
    <mergeCell ref="E86:F86"/>
    <mergeCell ref="E101:F101"/>
    <mergeCell ref="E102:F102"/>
    <mergeCell ref="E88:F88"/>
    <mergeCell ref="E89:F89"/>
    <mergeCell ref="E90:F90"/>
    <mergeCell ref="E91:F91"/>
    <mergeCell ref="E99:F99"/>
    <mergeCell ref="E100:F100"/>
  </mergeCells>
  <phoneticPr fontId="2"/>
  <conditionalFormatting sqref="B99:D101 B98:H98 G99:H101 B102:H102">
    <cfRule type="expression" dxfId="9" priority="10">
      <formula>#REF!=#REF!</formula>
    </cfRule>
  </conditionalFormatting>
  <conditionalFormatting sqref="B97:I102">
    <cfRule type="expression" dxfId="8" priority="1">
      <formula>OR($C$18=$M$18,$C$18=$M$19)</formula>
    </cfRule>
  </conditionalFormatting>
  <conditionalFormatting sqref="C70:C80">
    <cfRule type="containsBlanks" dxfId="7" priority="3">
      <formula>LEN(TRIM(C70))=0</formula>
    </cfRule>
  </conditionalFormatting>
  <conditionalFormatting sqref="C12:D12 C13:C16 C18">
    <cfRule type="containsBlanks" dxfId="6" priority="5">
      <formula>LEN(TRIM(C12))=0</formula>
    </cfRule>
  </conditionalFormatting>
  <conditionalFormatting sqref="C28:D29 C31:D31 C33:D34 C36:D36 C40:D40 C45:D47 C52:D52 C55:D55 C60:D63 C65:D65 D70:D71 D75:D79">
    <cfRule type="containsBlanks" dxfId="5" priority="7">
      <formula>LEN(TRIM(C28))=0</formula>
    </cfRule>
  </conditionalFormatting>
  <conditionalFormatting sqref="C81:D81">
    <cfRule type="containsBlanks" dxfId="4" priority="6">
      <formula>LEN(TRIM(C81))=0</formula>
    </cfRule>
  </conditionalFormatting>
  <conditionalFormatting sqref="C87:D90">
    <cfRule type="containsBlanks" dxfId="3" priority="4">
      <formula>LEN(TRIM(C87))=0</formula>
    </cfRule>
  </conditionalFormatting>
  <conditionalFormatting sqref="D101">
    <cfRule type="containsBlanks" dxfId="2" priority="2">
      <formula>LEN(TRIM(D101))=0</formula>
    </cfRule>
  </conditionalFormatting>
  <conditionalFormatting sqref="H1">
    <cfRule type="expression" dxfId="1" priority="9">
      <formula>LEN($H$1)&gt;1</formula>
    </cfRule>
  </conditionalFormatting>
  <conditionalFormatting sqref="J2:K6">
    <cfRule type="expression" dxfId="0" priority="8">
      <formula>$J2="未入力あり"</formula>
    </cfRule>
  </conditionalFormatting>
  <dataValidations count="6">
    <dataValidation type="date" allowBlank="1" showInputMessage="1" showErrorMessage="1" error="日付形式で入力してください" sqref="C100:E100" xr:uid="{1DA86FC3-2165-42FD-966F-DC9ABA5D89A5}">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81:E81" xr:uid="{3EAEDB6E-DCCB-46B8-BC2B-7639738274B2}">
      <formula1>0.1</formula1>
      <formula2>1E+99</formula2>
    </dataValidation>
    <dataValidation type="decimal" allowBlank="1" showInputMessage="1" showErrorMessage="1" error="半角数字で入力してください。" sqref="D70:D71 C87:D90 C28:H29 C31:H31 C33:H34 C36:H36 C40:D40 C45:D47 C52:D52 C55:D55 C60:D63 C65:D65 D75:D79 C70:C80 C101:E101 E88" xr:uid="{8DD82000-D195-4F6B-B76F-F83735DB77BD}">
      <formula1>-1E+99</formula1>
      <formula2>1E+99</formula2>
    </dataValidation>
    <dataValidation type="textLength" imeMode="disabled" allowBlank="1" showInputMessage="1" showErrorMessage="1" sqref="C13" xr:uid="{9BEFA1B3-1E27-429B-A435-35160312EC43}">
      <formula1>6</formula1>
      <formula2>7</formula2>
    </dataValidation>
    <dataValidation type="date" allowBlank="1" showInputMessage="1" showErrorMessage="1" sqref="C14:C17" xr:uid="{2DC1F679-045D-4B94-A37A-F6E2775910C6}">
      <formula1>45292</formula1>
      <formula2>72686</formula2>
    </dataValidation>
    <dataValidation allowBlank="1" showInputMessage="1" showErrorMessage="1" error="半角数字で入力してください。" sqref="F27 H27" xr:uid="{D05620A9-6DFB-4E78-9D68-A884CA032E2B}"/>
  </dataValidations>
  <pageMargins left="0.7" right="0.7" top="0.75" bottom="0.75" header="0.3" footer="0.3"/>
  <pageSetup paperSize="9" scale="1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6"/>
  <dimension ref="B1:F17"/>
  <sheetViews>
    <sheetView zoomScale="115" zoomScaleNormal="115" workbookViewId="0">
      <selection activeCell="C18" sqref="C18"/>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38</v>
      </c>
      <c r="C1" s="2" t="s">
        <v>39</v>
      </c>
      <c r="D1" s="2" t="s">
        <v>40</v>
      </c>
      <c r="E1" s="2" t="s">
        <v>41</v>
      </c>
      <c r="F1" s="2" t="s">
        <v>42</v>
      </c>
    </row>
    <row r="2" spans="2:6">
      <c r="B2" s="3" t="s">
        <v>4</v>
      </c>
      <c r="C2" s="4">
        <v>44561</v>
      </c>
      <c r="D2" s="5" t="s">
        <v>43</v>
      </c>
      <c r="E2" s="5" t="s">
        <v>43</v>
      </c>
      <c r="F2" s="5" t="s">
        <v>43</v>
      </c>
    </row>
    <row r="3" spans="2:6">
      <c r="B3" s="3" t="s">
        <v>5</v>
      </c>
      <c r="C3" s="4">
        <v>44561</v>
      </c>
      <c r="D3" s="5" t="s">
        <v>43</v>
      </c>
      <c r="E3" s="5" t="s">
        <v>43</v>
      </c>
      <c r="F3" s="5" t="s">
        <v>43</v>
      </c>
    </row>
    <row r="4" spans="2:6">
      <c r="B4" s="3" t="s">
        <v>44</v>
      </c>
      <c r="C4" s="4">
        <v>44561</v>
      </c>
      <c r="D4" s="5" t="s">
        <v>43</v>
      </c>
      <c r="E4" s="5" t="s">
        <v>43</v>
      </c>
      <c r="F4" s="5" t="s">
        <v>43</v>
      </c>
    </row>
    <row r="5" spans="2:6">
      <c r="B5" s="3" t="s">
        <v>10</v>
      </c>
      <c r="C5" s="4">
        <v>44957</v>
      </c>
      <c r="D5" s="5" t="s">
        <v>45</v>
      </c>
      <c r="E5" s="5" t="s">
        <v>46</v>
      </c>
      <c r="F5" s="5" t="s">
        <v>43</v>
      </c>
    </row>
    <row r="6" spans="2:6">
      <c r="B6" s="3" t="s">
        <v>11</v>
      </c>
      <c r="C6" s="4">
        <v>45046</v>
      </c>
      <c r="D6" s="5" t="s">
        <v>45</v>
      </c>
      <c r="E6" s="5" t="s">
        <v>47</v>
      </c>
      <c r="F6" s="5" t="s">
        <v>43</v>
      </c>
    </row>
    <row r="7" spans="2:6">
      <c r="B7" s="3" t="s">
        <v>14</v>
      </c>
      <c r="C7" s="4">
        <v>45138</v>
      </c>
      <c r="D7" s="5" t="s">
        <v>45</v>
      </c>
      <c r="E7" s="5" t="s">
        <v>47</v>
      </c>
      <c r="F7" s="5" t="s">
        <v>43</v>
      </c>
    </row>
    <row r="8" spans="2:6">
      <c r="B8" s="3" t="s">
        <v>16</v>
      </c>
      <c r="C8" s="4">
        <v>45216</v>
      </c>
      <c r="D8" s="5" t="s">
        <v>45</v>
      </c>
      <c r="E8" s="5" t="s">
        <v>47</v>
      </c>
      <c r="F8" s="5" t="s">
        <v>43</v>
      </c>
    </row>
    <row r="9" spans="2:6">
      <c r="B9" s="3" t="s">
        <v>48</v>
      </c>
      <c r="C9" s="4">
        <v>44911</v>
      </c>
      <c r="D9" s="5" t="s">
        <v>45</v>
      </c>
      <c r="E9" s="5" t="s">
        <v>49</v>
      </c>
      <c r="F9" s="5" t="s">
        <v>50</v>
      </c>
    </row>
    <row r="10" spans="2:6">
      <c r="B10" s="3" t="s">
        <v>17</v>
      </c>
      <c r="C10" s="4">
        <v>45313</v>
      </c>
      <c r="D10" s="5" t="s">
        <v>18</v>
      </c>
      <c r="E10" s="5" t="s">
        <v>51</v>
      </c>
      <c r="F10" s="5" t="s">
        <v>52</v>
      </c>
    </row>
    <row r="11" spans="2:6">
      <c r="B11" s="3" t="s">
        <v>53</v>
      </c>
      <c r="C11" s="4">
        <v>45406</v>
      </c>
      <c r="D11" s="5" t="s">
        <v>18</v>
      </c>
      <c r="E11" s="5" t="s">
        <v>51</v>
      </c>
      <c r="F11" s="5" t="s">
        <v>52</v>
      </c>
    </row>
    <row r="12" spans="2:6">
      <c r="B12" s="3" t="s">
        <v>54</v>
      </c>
      <c r="C12" s="4">
        <v>45473</v>
      </c>
      <c r="D12" s="5" t="s">
        <v>18</v>
      </c>
      <c r="E12" s="5" t="s">
        <v>51</v>
      </c>
      <c r="F12" s="5" t="s">
        <v>52</v>
      </c>
    </row>
    <row r="13" spans="2:6">
      <c r="B13" s="3" t="s">
        <v>55</v>
      </c>
      <c r="C13" s="4">
        <v>45551</v>
      </c>
      <c r="D13" s="5" t="s">
        <v>18</v>
      </c>
      <c r="E13" s="5" t="s">
        <v>51</v>
      </c>
      <c r="F13" s="5" t="s">
        <v>57</v>
      </c>
    </row>
    <row r="14" spans="2:6">
      <c r="B14" s="3" t="s">
        <v>56</v>
      </c>
      <c r="C14" s="4">
        <v>45618</v>
      </c>
      <c r="D14" s="5" t="s">
        <v>18</v>
      </c>
      <c r="E14" s="5" t="s">
        <v>51</v>
      </c>
      <c r="F14" s="5" t="s">
        <v>58</v>
      </c>
    </row>
    <row r="15" spans="2:6">
      <c r="B15" s="3" t="s">
        <v>59</v>
      </c>
      <c r="C15" s="4">
        <v>45618</v>
      </c>
      <c r="D15" s="5" t="s">
        <v>18</v>
      </c>
      <c r="E15" s="5" t="s">
        <v>51</v>
      </c>
      <c r="F15" s="5" t="s">
        <v>58</v>
      </c>
    </row>
    <row r="16" spans="2:6">
      <c r="B16" s="3" t="s">
        <v>96</v>
      </c>
      <c r="C16" s="4">
        <v>46228</v>
      </c>
      <c r="D16" s="5" t="s">
        <v>43</v>
      </c>
      <c r="E16" s="5" t="s">
        <v>43</v>
      </c>
      <c r="F16" s="5" t="s">
        <v>50</v>
      </c>
    </row>
    <row r="17" spans="2:6">
      <c r="B17" s="3" t="s">
        <v>128</v>
      </c>
      <c r="C17" s="4">
        <v>46306</v>
      </c>
      <c r="D17" s="5" t="s">
        <v>43</v>
      </c>
      <c r="E17" s="5" t="s">
        <v>43</v>
      </c>
      <c r="F17" s="5" t="s">
        <v>50</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EE180C-6282-4F16-B0F4-53D594CE540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30b1fd2-fa42-4e0a-b16a-fe746fdd9c9d"/>
    <ds:schemaRef ds:uri="http://www.w3.org/XML/1998/namespace"/>
    <ds:schemaRef ds:uri="http://purl.org/dc/dcmitype/"/>
  </ds:schemaRefs>
</ds:datastoreItem>
</file>

<file path=customXml/itemProps2.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AB49C7-9628-405F-A1C4-0B84E308FC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37</vt:i4>
      </vt:variant>
    </vt:vector>
  </HeadingPairs>
  <TitlesOfParts>
    <vt:vector size="43" baseType="lpstr">
      <vt:lpstr>事業化状況報告時期計算シート</vt:lpstr>
      <vt:lpstr>【個人】1回目＞計算用シート</vt:lpstr>
      <vt:lpstr>【個人】2回目＞計算用シート</vt:lpstr>
      <vt:lpstr>【個人】3回目＞計算用シート</vt:lpstr>
      <vt:lpstr>【個人】4回目＞計算用シート</vt:lpstr>
      <vt:lpstr>データ用</vt:lpstr>
      <vt:lpstr>'【個人】2回目＞計算用シート'!_1</vt:lpstr>
      <vt:lpstr>'【個人】3回目＞計算用シート'!_1</vt:lpstr>
      <vt:lpstr>'【個人】4回目＞計算用シート'!_1</vt:lpstr>
      <vt:lpstr>_1</vt:lpstr>
      <vt:lpstr>'【個人】2回目＞計算用シート'!_2</vt:lpstr>
      <vt:lpstr>'【個人】3回目＞計算用シート'!_2</vt:lpstr>
      <vt:lpstr>'【個人】4回目＞計算用シート'!_2</vt:lpstr>
      <vt:lpstr>_2</vt:lpstr>
      <vt:lpstr>'【個人】2回目＞計算用シート'!_3</vt:lpstr>
      <vt:lpstr>'【個人】3回目＞計算用シート'!_3</vt:lpstr>
      <vt:lpstr>'【個人】4回目＞計算用シート'!_3</vt:lpstr>
      <vt:lpstr>_3</vt:lpstr>
      <vt:lpstr>'【個人】2回目＞計算用シート'!_4</vt:lpstr>
      <vt:lpstr>'【個人】3回目＞計算用シート'!_4</vt:lpstr>
      <vt:lpstr>'【個人】4回目＞計算用シート'!_4</vt:lpstr>
      <vt:lpstr>_4</vt:lpstr>
      <vt:lpstr>'【個人】2回目＞計算用シート'!_5</vt:lpstr>
      <vt:lpstr>'【個人】3回目＞計算用シート'!_5</vt:lpstr>
      <vt:lpstr>'【個人】4回目＞計算用シート'!_5</vt:lpstr>
      <vt:lpstr>_5</vt:lpstr>
      <vt:lpstr>'【個人】2回目＞計算用シート'!_6</vt:lpstr>
      <vt:lpstr>'【個人】3回目＞計算用シート'!_6</vt:lpstr>
      <vt:lpstr>'【個人】4回目＞計算用シート'!_6</vt:lpstr>
      <vt:lpstr>_6</vt:lpstr>
      <vt:lpstr>'【個人】2回目＞計算用シート'!_7次</vt:lpstr>
      <vt:lpstr>'【個人】3回目＞計算用シート'!_7次</vt:lpstr>
      <vt:lpstr>'【個人】4回目＞計算用シート'!_7次</vt:lpstr>
      <vt:lpstr>_7次</vt:lpstr>
      <vt:lpstr>'【個人】2回目＞計算用シート'!_8_9次</vt:lpstr>
      <vt:lpstr>'【個人】3回目＞計算用シート'!_8_9次</vt:lpstr>
      <vt:lpstr>'【個人】4回目＞計算用シート'!_8_9次</vt:lpstr>
      <vt:lpstr>_8_9次</vt:lpstr>
      <vt:lpstr>'【個人】1回目＞計算用シート'!Print_Area</vt:lpstr>
      <vt:lpstr>'【個人】2回目＞計算用シート'!Print_Area</vt:lpstr>
      <vt:lpstr>'【個人】3回目＞計算用シート'!Print_Area</vt:lpstr>
      <vt:lpstr>'【個人】4回目＞計算用シート'!Print_Area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2026-10-28T02:24:28Z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