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817502FF-2A56-4A29-A88C-DA6184AB6527}" xr6:coauthVersionLast="47" xr6:coauthVersionMax="47" xr10:uidLastSave="{00000000-0000-0000-0000-000000000000}"/>
  <workbookProtection workbookAlgorithmName="SHA-512" workbookHashValue="osZNCD6qJL9G8qY53Gq7QlKhQBcXG6+5VeIZm38e8sON2fhisH21w/FFMa8JvuSkgDz9CBvTpS8XOGZ2LjpHdQ==" workbookSaltValue="tu3GhbOukKuDFA/lCLYlHA==" workbookSpinCount="100000" lockStructure="1"/>
  <bookViews>
    <workbookView xWindow="-135" yWindow="-135" windowWidth="29070" windowHeight="15750" tabRatio="776" xr2:uid="{455A1EAD-DCA3-47B6-92A4-6FB798B89FDB}"/>
  </bookViews>
  <sheets>
    <sheet name="【申請者入力】様式第1.交付申請書" sheetId="11" r:id="rId1"/>
    <sheet name="【申請者入力】費目別明細書（謝金）" sheetId="51" r:id="rId2"/>
    <sheet name="【申請者入力】費目別明細書（旅費）" sheetId="59" r:id="rId3"/>
    <sheet name="【申請者入力】費目別明細書（委託費）" sheetId="44" r:id="rId4"/>
    <sheet name="【申請者入力】費目別明細書（廃業費）" sheetId="63" r:id="rId5"/>
    <sheet name="【自動反映】様式第1.交付申請書" sheetId="35" r:id="rId6"/>
    <sheet name="【自動反映】経費明細表" sheetId="62" r:id="rId7"/>
    <sheet name="経費NO." sheetId="9" state="hidden" r:id="rId8"/>
  </sheets>
  <definedNames>
    <definedName name="_Order1" hidden="1">255</definedName>
    <definedName name="_Order2" hidden="1">0</definedName>
    <definedName name="_Regression_X" localSheetId="5" hidden="1">#REF!</definedName>
    <definedName name="_Regression_X" localSheetId="4" hidden="1">#REF!</definedName>
    <definedName name="_Regression_X" hidden="1">#REF!</definedName>
    <definedName name="_regression_xx" localSheetId="5" hidden="1">#REF!</definedName>
    <definedName name="_regression_xx" hidden="1">#REF!</definedName>
    <definedName name="ＡＡ" localSheetId="5" hidden="1">#REF!</definedName>
    <definedName name="ＡＡ" hidden="1">#REF!</definedName>
    <definedName name="aaaaaa" localSheetId="5" hidden="1">#REF!</definedName>
    <definedName name="aaaaaa" hidden="1">#REF!</definedName>
    <definedName name="ab" localSheetId="5" hidden="1">#REF!</definedName>
    <definedName name="ab" hidden="1">#REF!</definedName>
    <definedName name="AS2DocOpenMode" hidden="1">"AS2DocumentEdit"</definedName>
    <definedName name="AS2HasNoAutoHeaderFooter" hidden="1">" "</definedName>
    <definedName name="BBBB" localSheetId="5"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5" hidden="1">#REF!</definedName>
    <definedName name="DD" hidden="1">#REF!</definedName>
    <definedName name="DUMMY" localSheetId="5" hidden="1">#REF!</definedName>
    <definedName name="DUMMY" hidden="1">#REF!</definedName>
    <definedName name="EE" localSheetId="5" hidden="1">#REF!</definedName>
    <definedName name="EE" hidden="1">#REF!</definedName>
    <definedName name="erer" localSheetId="5" hidden="1">#REF!</definedName>
    <definedName name="erer" hidden="1">#REF!</definedName>
    <definedName name="erre" localSheetId="5" hidden="1">#REF!</definedName>
    <definedName name="erre" hidden="1">#REF!</definedName>
    <definedName name="ffere" localSheetId="5" hidden="1">#REF!</definedName>
    <definedName name="ffere" hidden="1">#REF!</definedName>
    <definedName name="ｆｆｆ" localSheetId="5" hidden="1">#REF!</definedName>
    <definedName name="ｆｆｆ" hidden="1">#REF!</definedName>
    <definedName name="fgfg" localSheetId="5" hidden="1">#REF!</definedName>
    <definedName name="fgfg" hidden="1">#REF!</definedName>
    <definedName name="ｇ" localSheetId="5" hidden="1">#REF!</definedName>
    <definedName name="ｇ" hidden="1">#REF!</definedName>
    <definedName name="ＧＷメッセージ一覧" localSheetId="5" hidden="1">#REF!</definedName>
    <definedName name="ＧＷメッセージ一覧" hidden="1">#REF!</definedName>
    <definedName name="henkou" localSheetId="5" hidden="1">#REF!</definedName>
    <definedName name="henkou" hidden="1">#REF!</definedName>
    <definedName name="henkou2" localSheetId="5" hidden="1">#REF!</definedName>
    <definedName name="henkou2" hidden="1">#REF!</definedName>
    <definedName name="henkou3" localSheetId="5" hidden="1">#REF!</definedName>
    <definedName name="henkou3" hidden="1">#REF!</definedName>
    <definedName name="henkou4" localSheetId="5" hidden="1">#REF!</definedName>
    <definedName name="henkou4" hidden="1">#REF!</definedName>
    <definedName name="Ｉ" localSheetId="5" hidden="1">#REF!</definedName>
    <definedName name="Ｉ" hidden="1">#REF!</definedName>
    <definedName name="ｊ" localSheetId="5" hidden="1">#REF!</definedName>
    <definedName name="ｊ" hidden="1">#REF!</definedName>
    <definedName name="ｋ" localSheetId="5" hidden="1">#REF!</definedName>
    <definedName name="ｋ" hidden="1">#REF!</definedName>
    <definedName name="ｋｋ" localSheetId="5" hidden="1">#REF!</definedName>
    <definedName name="ｋｋ" hidden="1">#REF!</definedName>
    <definedName name="ｌ" localSheetId="5" hidden="1">#REF!</definedName>
    <definedName name="ｌ" hidden="1">#REF!</definedName>
    <definedName name="ｍ" localSheetId="5" hidden="1">#REF!</definedName>
    <definedName name="ｍ" hidden="1">#REF!</definedName>
    <definedName name="ＭＭＭＭ" localSheetId="5" hidden="1">#REF!</definedName>
    <definedName name="ＭＭＭＭ" hidden="1">#REF!</definedName>
    <definedName name="ｎ" localSheetId="5" hidden="1">#REF!</definedName>
    <definedName name="ｎ" hidden="1">#REF!</definedName>
    <definedName name="ｐ" localSheetId="5" hidden="1">#REF!</definedName>
    <definedName name="ｐ" hidden="1">#REF!</definedName>
    <definedName name="ＰＰ" localSheetId="5" hidden="1">#REF!</definedName>
    <definedName name="ＰＰ" hidden="1">#REF!</definedName>
    <definedName name="_xlnm.Print_Area" localSheetId="6">【自動反映】経費明細表!$A$1:$L$50</definedName>
    <definedName name="_xlnm.Print_Area" localSheetId="5">【自動反映】様式第1.交付申請書!$A$1:$T$51</definedName>
    <definedName name="_xlnm.Print_Area" localSheetId="3">'【申請者入力】費目別明細書（委託費）'!$A$1:$T$48</definedName>
    <definedName name="_xlnm.Print_Area" localSheetId="1">'【申請者入力】費目別明細書（謝金）'!$A$1:$M$50</definedName>
    <definedName name="_xlnm.Print_Area" localSheetId="4">'【申請者入力】費目別明細書（廃業費）'!$A$1:$R$52</definedName>
    <definedName name="_xlnm.Print_Area" localSheetId="2">'【申請者入力】費目別明細書（旅費）'!$A$1:$R$50</definedName>
    <definedName name="_xlnm.Print_Area" localSheetId="0">【申請者入力】様式第1.交付申請書!$A$1:$L$61</definedName>
    <definedName name="ｑ" localSheetId="5" hidden="1">#REF!</definedName>
    <definedName name="ｑ" localSheetId="4" hidden="1">#REF!</definedName>
    <definedName name="ｑ" hidden="1">#REF!</definedName>
    <definedName name="RD検証" localSheetId="5" hidden="1">#REF!</definedName>
    <definedName name="RD検証" hidden="1">#REF!</definedName>
    <definedName name="rerere" localSheetId="5" hidden="1">#REF!</definedName>
    <definedName name="rerere" hidden="1">#REF!</definedName>
    <definedName name="s" localSheetId="5" hidden="1">#REF!</definedName>
    <definedName name="s" hidden="1">#REF!</definedName>
    <definedName name="SD" localSheetId="5" hidden="1">#REF!</definedName>
    <definedName name="SD" hidden="1">#REF!</definedName>
    <definedName name="ＳＳＳ" localSheetId="5" hidden="1">#REF!</definedName>
    <definedName name="ＳＳＳ" hidden="1">#REF!</definedName>
    <definedName name="test" localSheetId="5" hidden="1">#REF!</definedName>
    <definedName name="test" hidden="1">#REF!</definedName>
    <definedName name="TextRefCopyRangeCount" hidden="1">13</definedName>
    <definedName name="u" localSheetId="5" hidden="1">#REF!</definedName>
    <definedName name="u" hidden="1">#REF!</definedName>
    <definedName name="ｖ" localSheetId="5" hidden="1">#REF!</definedName>
    <definedName name="ｖ" hidden="1">#REF!</definedName>
    <definedName name="wrn.Aging._.and._.Trend._.Analysis." localSheetId="5"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hidden="1">#REF!</definedName>
    <definedName name="x" localSheetId="5" hidden="1">#REF!</definedName>
    <definedName name="x" hidden="1">#REF!</definedName>
    <definedName name="XREF_COLUMN_1" localSheetId="5" hidden="1">#REF!</definedName>
    <definedName name="XREF_COLUMN_1" hidden="1">#REF!</definedName>
    <definedName name="XREF_COLUMN_11" localSheetId="5" hidden="1">#REF!</definedName>
    <definedName name="XREF_COLUMN_11" hidden="1">#REF!</definedName>
    <definedName name="XREF_COLUMN_13" localSheetId="5" hidden="1">#REF!</definedName>
    <definedName name="XREF_COLUMN_13" hidden="1">#REF!</definedName>
    <definedName name="XREF_COLUMN_14" localSheetId="5" hidden="1">#REF!</definedName>
    <definedName name="XREF_COLUMN_14" hidden="1">#REF!</definedName>
    <definedName name="XREF_COLUMN_15" localSheetId="5" hidden="1">#REF!</definedName>
    <definedName name="XREF_COLUMN_15" hidden="1">#REF!</definedName>
    <definedName name="XREF_COLUMN_16" localSheetId="5" hidden="1">#REF!</definedName>
    <definedName name="XREF_COLUMN_16" hidden="1">#REF!</definedName>
    <definedName name="XREF_COLUMN_17" localSheetId="5" hidden="1">#REF!</definedName>
    <definedName name="XREF_COLUMN_17" hidden="1">#REF!</definedName>
    <definedName name="XREF_COLUMN_18" localSheetId="5" hidden="1">#REF!</definedName>
    <definedName name="XREF_COLUMN_18" hidden="1">#REF!</definedName>
    <definedName name="XREF_COLUMN_2" localSheetId="5" hidden="1">#REF!</definedName>
    <definedName name="XREF_COLUMN_2" hidden="1">#REF!</definedName>
    <definedName name="XREF_COLUMN_3" localSheetId="5" hidden="1">#REF!</definedName>
    <definedName name="XREF_COLUMN_3" hidden="1">#REF!</definedName>
    <definedName name="XREF_COLUMN_4" localSheetId="5" hidden="1">#REF!</definedName>
    <definedName name="XREF_COLUMN_4" hidden="1">#REF!</definedName>
    <definedName name="XREF_COLUMN_5" localSheetId="5" hidden="1">#REF!</definedName>
    <definedName name="XREF_COLUMN_5" hidden="1">#REF!</definedName>
    <definedName name="XREF_COLUMN_7" localSheetId="5" hidden="1">#REF!</definedName>
    <definedName name="XREF_COLUMN_7" hidden="1">#REF!</definedName>
    <definedName name="XREF_COLUMN_8" localSheetId="5" hidden="1">#REF!</definedName>
    <definedName name="XREF_COLUMN_8" hidden="1">#REF!</definedName>
    <definedName name="XREF_COLUMN_9" localSheetId="5" hidden="1">#REF!</definedName>
    <definedName name="XREF_COLUMN_9" hidden="1">#REF!</definedName>
    <definedName name="XRefActiveRow" localSheetId="5" hidden="1">#REF!</definedName>
    <definedName name="XRefActiveRow" hidden="1">#REF!</definedName>
    <definedName name="XRefColumnsCount" hidden="1">12</definedName>
    <definedName name="XRefCopy10Row" localSheetId="5" hidden="1">#REF!</definedName>
    <definedName name="XRefCopy10Row" hidden="1">#REF!</definedName>
    <definedName name="XRefCopy11Row" localSheetId="5" hidden="1">#REF!</definedName>
    <definedName name="XRefCopy11Row" hidden="1">#REF!</definedName>
    <definedName name="XRefCopy12" localSheetId="5" hidden="1">#REF!</definedName>
    <definedName name="XRefCopy12" hidden="1">#REF!</definedName>
    <definedName name="XRefCopy12Row" localSheetId="5" hidden="1">#REF!</definedName>
    <definedName name="XRefCopy12Row" hidden="1">#REF!</definedName>
    <definedName name="XRefCopy13" localSheetId="5" hidden="1">#REF!</definedName>
    <definedName name="XRefCopy13" hidden="1">#REF!</definedName>
    <definedName name="XRefCopy13Row" localSheetId="5" hidden="1">#REF!</definedName>
    <definedName name="XRefCopy13Row" hidden="1">#REF!</definedName>
    <definedName name="XRefCopy14Row" localSheetId="5" hidden="1">#REF!</definedName>
    <definedName name="XRefCopy14Row" hidden="1">#REF!</definedName>
    <definedName name="XRefCopy15Row" localSheetId="5" hidden="1">#REF!</definedName>
    <definedName name="XRefCopy15Row" hidden="1">#REF!</definedName>
    <definedName name="XRefCopy16Row" localSheetId="5" hidden="1">#REF!</definedName>
    <definedName name="XRefCopy16Row" hidden="1">#REF!</definedName>
    <definedName name="XRefCopy17Row" localSheetId="5" hidden="1">#REF!</definedName>
    <definedName name="XRefCopy17Row" hidden="1">#REF!</definedName>
    <definedName name="XRefCopy18Row" localSheetId="5" hidden="1">#REF!</definedName>
    <definedName name="XRefCopy18Row" hidden="1">#REF!</definedName>
    <definedName name="XRefCopy19Row" localSheetId="5" hidden="1">#REF!</definedName>
    <definedName name="XRefCopy19Row" hidden="1">#REF!</definedName>
    <definedName name="XRefCopy1Row" localSheetId="5" hidden="1">#REF!</definedName>
    <definedName name="XRefCopy1Row" hidden="1">#REF!</definedName>
    <definedName name="XRefCopy20Row" localSheetId="5" hidden="1">#REF!</definedName>
    <definedName name="XRefCopy20Row" hidden="1">#REF!</definedName>
    <definedName name="XRefCopy21Row" localSheetId="5" hidden="1">#REF!</definedName>
    <definedName name="XRefCopy21Row" hidden="1">#REF!</definedName>
    <definedName name="XRefCopy22Row" localSheetId="5" hidden="1">#REF!</definedName>
    <definedName name="XRefCopy22Row" hidden="1">#REF!</definedName>
    <definedName name="XRefCopy23Row" localSheetId="5" hidden="1">#REF!</definedName>
    <definedName name="XRefCopy23Row" hidden="1">#REF!</definedName>
    <definedName name="XRefCopy24Row" localSheetId="5" hidden="1">#REF!</definedName>
    <definedName name="XRefCopy24Row" hidden="1">#REF!</definedName>
    <definedName name="XRefCopy25Row" localSheetId="5" hidden="1">#REF!</definedName>
    <definedName name="XRefCopy25Row" hidden="1">#REF!</definedName>
    <definedName name="XRefCopy26Row" localSheetId="5" hidden="1">#REF!</definedName>
    <definedName name="XRefCopy26Row" hidden="1">#REF!</definedName>
    <definedName name="XRefCopy27Row" localSheetId="5" hidden="1">#REF!</definedName>
    <definedName name="XRefCopy27Row" hidden="1">#REF!</definedName>
    <definedName name="XRefCopy28Row" localSheetId="5" hidden="1">#REF!</definedName>
    <definedName name="XRefCopy28Row" hidden="1">#REF!</definedName>
    <definedName name="XRefCopy29Row" localSheetId="5" hidden="1">#REF!</definedName>
    <definedName name="XRefCopy29Row" hidden="1">#REF!</definedName>
    <definedName name="XRefCopy2Row" localSheetId="5" hidden="1">#REF!</definedName>
    <definedName name="XRefCopy2Row" hidden="1">#REF!</definedName>
    <definedName name="XRefCopy30Row" localSheetId="5" hidden="1">#REF!</definedName>
    <definedName name="XRefCopy30Row" hidden="1">#REF!</definedName>
    <definedName name="XRefCopy31" localSheetId="5" hidden="1">#REF!</definedName>
    <definedName name="XRefCopy31" hidden="1">#REF!</definedName>
    <definedName name="XRefCopy31Row" localSheetId="5" hidden="1">#REF!</definedName>
    <definedName name="XRefCopy31Row" hidden="1">#REF!</definedName>
    <definedName name="XRefCopy32" localSheetId="5" hidden="1">#REF!</definedName>
    <definedName name="XRefCopy32" hidden="1">#REF!</definedName>
    <definedName name="XRefCopy32Row" localSheetId="5" hidden="1">#REF!</definedName>
    <definedName name="XRefCopy32Row" hidden="1">#REF!</definedName>
    <definedName name="XRefCopy33Row" localSheetId="5" hidden="1">#REF!</definedName>
    <definedName name="XRefCopy33Row" hidden="1">#REF!</definedName>
    <definedName name="XRefCopy34Row" localSheetId="5" hidden="1">#REF!</definedName>
    <definedName name="XRefCopy34Row" hidden="1">#REF!</definedName>
    <definedName name="XRefCopy35Row" localSheetId="5" hidden="1">#REF!</definedName>
    <definedName name="XRefCopy35Row" hidden="1">#REF!</definedName>
    <definedName name="XRefCopy36Row" localSheetId="5" hidden="1">#REF!</definedName>
    <definedName name="XRefCopy36Row" hidden="1">#REF!</definedName>
    <definedName name="XRefCopy37Row" localSheetId="5" hidden="1">#REF!</definedName>
    <definedName name="XRefCopy37Row" hidden="1">#REF!</definedName>
    <definedName name="XRefCopy38Row" localSheetId="5" hidden="1">#REF!</definedName>
    <definedName name="XRefCopy38Row" hidden="1">#REF!</definedName>
    <definedName name="XRefCopy39Row" localSheetId="5" hidden="1">#REF!</definedName>
    <definedName name="XRefCopy39Row" hidden="1">#REF!</definedName>
    <definedName name="XRefCopy3Row" localSheetId="5" hidden="1">#REF!</definedName>
    <definedName name="XRefCopy3Row" hidden="1">#REF!</definedName>
    <definedName name="XRefCopy40Row" localSheetId="5" hidden="1">#REF!</definedName>
    <definedName name="XRefCopy40Row" hidden="1">#REF!</definedName>
    <definedName name="XRefCopy41Row" localSheetId="5" hidden="1">#REF!</definedName>
    <definedName name="XRefCopy41Row" hidden="1">#REF!</definedName>
    <definedName name="XRefCopy42Row" localSheetId="5" hidden="1">#REF!</definedName>
    <definedName name="XRefCopy42Row" hidden="1">#REF!</definedName>
    <definedName name="XRefCopy43Row" localSheetId="5" hidden="1">#REF!</definedName>
    <definedName name="XRefCopy43Row" hidden="1">#REF!</definedName>
    <definedName name="XRefCopy44Row" localSheetId="5" hidden="1">#REF!</definedName>
    <definedName name="XRefCopy44Row" hidden="1">#REF!</definedName>
    <definedName name="XRefCopy45Row" localSheetId="5" hidden="1">#REF!</definedName>
    <definedName name="XRefCopy45Row" hidden="1">#REF!</definedName>
    <definedName name="XRefCopy46Row" localSheetId="5" hidden="1">#REF!</definedName>
    <definedName name="XRefCopy46Row" hidden="1">#REF!</definedName>
    <definedName name="XRefCopy47Row" localSheetId="5" hidden="1">#REF!</definedName>
    <definedName name="XRefCopy47Row" hidden="1">#REF!</definedName>
    <definedName name="XRefCopy48Row" localSheetId="5" hidden="1">#REF!</definedName>
    <definedName name="XRefCopy48Row" hidden="1">#REF!</definedName>
    <definedName name="XRefCopy49Row" localSheetId="5" hidden="1">#REF!</definedName>
    <definedName name="XRefCopy49Row" hidden="1">#REF!</definedName>
    <definedName name="XRefCopy4Row" localSheetId="5" hidden="1">#REF!</definedName>
    <definedName name="XRefCopy4Row" hidden="1">#REF!</definedName>
    <definedName name="XRefCopy5" localSheetId="5" hidden="1">#REF!</definedName>
    <definedName name="XRefCopy5" hidden="1">#REF!</definedName>
    <definedName name="XRefCopy50Row" localSheetId="5" hidden="1">#REF!</definedName>
    <definedName name="XRefCopy50Row" hidden="1">#REF!</definedName>
    <definedName name="XRefCopy51Row" localSheetId="5" hidden="1">#REF!</definedName>
    <definedName name="XRefCopy51Row" hidden="1">#REF!</definedName>
    <definedName name="XRefCopy52Row" localSheetId="5" hidden="1">#REF!</definedName>
    <definedName name="XRefCopy52Row" hidden="1">#REF!</definedName>
    <definedName name="XRefCopy53Row" localSheetId="5" hidden="1">#REF!</definedName>
    <definedName name="XRefCopy53Row" hidden="1">#REF!</definedName>
    <definedName name="XRefCopy54Row" localSheetId="5" hidden="1">#REF!</definedName>
    <definedName name="XRefCopy54Row" hidden="1">#REF!</definedName>
    <definedName name="XRefCopy5Row" localSheetId="5" hidden="1">#REF!</definedName>
    <definedName name="XRefCopy5Row" hidden="1">#REF!</definedName>
    <definedName name="XRefCopy6" localSheetId="5" hidden="1">#REF!</definedName>
    <definedName name="XRefCopy6" hidden="1">#REF!</definedName>
    <definedName name="XRefCopy6Row" localSheetId="5" hidden="1">#REF!</definedName>
    <definedName name="XRefCopy6Row" hidden="1">#REF!</definedName>
    <definedName name="XRefCopy7Row" localSheetId="5" hidden="1">#REF!</definedName>
    <definedName name="XRefCopy7Row" hidden="1">#REF!</definedName>
    <definedName name="XRefCopy8Row" localSheetId="5" hidden="1">#REF!</definedName>
    <definedName name="XRefCopy8Row" hidden="1">#REF!</definedName>
    <definedName name="XRefCopy9Row" localSheetId="5" hidden="1">#REF!</definedName>
    <definedName name="XRefCopy9Row" hidden="1">#REF!</definedName>
    <definedName name="XRefCopyRangeCount" hidden="1">18</definedName>
    <definedName name="XRefPaste1" localSheetId="5" hidden="1">#REF!</definedName>
    <definedName name="XRefPaste1" hidden="1">#REF!</definedName>
    <definedName name="XRefPaste10Row" localSheetId="5" hidden="1">#REF!</definedName>
    <definedName name="XRefPaste10Row" hidden="1">#REF!</definedName>
    <definedName name="XRefPaste11Row" localSheetId="5" hidden="1">#REF!</definedName>
    <definedName name="XRefPaste11Row" hidden="1">#REF!</definedName>
    <definedName name="XRefPaste12" localSheetId="5" hidden="1">#REF!</definedName>
    <definedName name="XRefPaste12" hidden="1">#REF!</definedName>
    <definedName name="XRefPaste12Row" localSheetId="5" hidden="1">#REF!</definedName>
    <definedName name="XRefPaste12Row" hidden="1">#REF!</definedName>
    <definedName name="XRefPaste13" localSheetId="5" hidden="1">#REF!</definedName>
    <definedName name="XRefPaste13" hidden="1">#REF!</definedName>
    <definedName name="XRefPaste13Row" localSheetId="5" hidden="1">#REF!</definedName>
    <definedName name="XRefPaste13Row" hidden="1">#REF!</definedName>
    <definedName name="XRefPaste14" localSheetId="5" hidden="1">#REF!</definedName>
    <definedName name="XRefPaste14" hidden="1">#REF!</definedName>
    <definedName name="XRefPaste14Row" localSheetId="5" hidden="1">#REF!</definedName>
    <definedName name="XRefPaste14Row" hidden="1">#REF!</definedName>
    <definedName name="XRefPaste15Row" localSheetId="5" hidden="1">#REF!</definedName>
    <definedName name="XRefPaste15Row" hidden="1">#REF!</definedName>
    <definedName name="XRefPaste16" localSheetId="5" hidden="1">#REF!</definedName>
    <definedName name="XRefPaste16" hidden="1">#REF!</definedName>
    <definedName name="XRefPaste16Row" localSheetId="5" hidden="1">#REF!</definedName>
    <definedName name="XRefPaste16Row" hidden="1">#REF!</definedName>
    <definedName name="XRefPaste17Row" localSheetId="5" hidden="1">#REF!</definedName>
    <definedName name="XRefPaste17Row" hidden="1">#REF!</definedName>
    <definedName name="XRefPaste18Row" localSheetId="5" hidden="1">#REF!</definedName>
    <definedName name="XRefPaste18Row" hidden="1">#REF!</definedName>
    <definedName name="XRefPaste19" localSheetId="5" hidden="1">#REF!</definedName>
    <definedName name="XRefPaste19" hidden="1">#REF!</definedName>
    <definedName name="XRefPaste19Row" localSheetId="5" hidden="1">#REF!</definedName>
    <definedName name="XRefPaste19Row" hidden="1">#REF!</definedName>
    <definedName name="XRefPaste1Row" localSheetId="5" hidden="1">#REF!</definedName>
    <definedName name="XRefPaste1Row" hidden="1">#REF!</definedName>
    <definedName name="XRefPaste2" localSheetId="5" hidden="1">#REF!</definedName>
    <definedName name="XRefPaste2" hidden="1">#REF!</definedName>
    <definedName name="XRefPaste20Row" localSheetId="5" hidden="1">#REF!</definedName>
    <definedName name="XRefPaste20Row" hidden="1">#REF!</definedName>
    <definedName name="XRefPaste21" localSheetId="5" hidden="1">#REF!</definedName>
    <definedName name="XRefPaste21" hidden="1">#REF!</definedName>
    <definedName name="XRefPaste21Row" localSheetId="5" hidden="1">#REF!</definedName>
    <definedName name="XRefPaste21Row" hidden="1">#REF!</definedName>
    <definedName name="XRefPaste22" localSheetId="5" hidden="1">#REF!</definedName>
    <definedName name="XRefPaste22" hidden="1">#REF!</definedName>
    <definedName name="XRefPaste22Row" localSheetId="5" hidden="1">#REF!</definedName>
    <definedName name="XRefPaste22Row" hidden="1">#REF!</definedName>
    <definedName name="XRefPaste23" localSheetId="5" hidden="1">#REF!</definedName>
    <definedName name="XRefPaste23" hidden="1">#REF!</definedName>
    <definedName name="XRefPaste23Row" localSheetId="5" hidden="1">#REF!</definedName>
    <definedName name="XRefPaste23Row" hidden="1">#REF!</definedName>
    <definedName name="XRefPaste24" localSheetId="5" hidden="1">#REF!</definedName>
    <definedName name="XRefPaste24" hidden="1">#REF!</definedName>
    <definedName name="XRefPaste24Row" localSheetId="5" hidden="1">#REF!</definedName>
    <definedName name="XRefPaste24Row" hidden="1">#REF!</definedName>
    <definedName name="XRefPaste25Row" localSheetId="5" hidden="1">#REF!</definedName>
    <definedName name="XRefPaste25Row" hidden="1">#REF!</definedName>
    <definedName name="XRefPaste26Row" localSheetId="5" hidden="1">#REF!</definedName>
    <definedName name="XRefPaste26Row" hidden="1">#REF!</definedName>
    <definedName name="XRefPaste27Row" localSheetId="5" hidden="1">#REF!</definedName>
    <definedName name="XRefPaste27Row" hidden="1">#REF!</definedName>
    <definedName name="XRefPaste28Row" localSheetId="5" hidden="1">#REF!</definedName>
    <definedName name="XRefPaste28Row" hidden="1">#REF!</definedName>
    <definedName name="XRefPaste29" localSheetId="5" hidden="1">#REF!</definedName>
    <definedName name="XRefPaste29" hidden="1">#REF!</definedName>
    <definedName name="XRefPaste29Row" localSheetId="5" hidden="1">#REF!</definedName>
    <definedName name="XRefPaste29Row" hidden="1">#REF!</definedName>
    <definedName name="XRefPaste2Row" localSheetId="5" hidden="1">#REF!</definedName>
    <definedName name="XRefPaste2Row" hidden="1">#REF!</definedName>
    <definedName name="XRefPaste3" localSheetId="5" hidden="1">#REF!</definedName>
    <definedName name="XRefPaste3" hidden="1">#REF!</definedName>
    <definedName name="XRefPaste30" localSheetId="5" hidden="1">#REF!</definedName>
    <definedName name="XRefPaste30" hidden="1">#REF!</definedName>
    <definedName name="XRefPaste30Row" localSheetId="5" hidden="1">#REF!</definedName>
    <definedName name="XRefPaste30Row" localSheetId="4" hidden="1">#REF!</definedName>
    <definedName name="XRefPaste30Row" hidden="1">#REF!</definedName>
    <definedName name="XRefPaste31Row" localSheetId="5" hidden="1">#REF!</definedName>
    <definedName name="XRefPaste31Row" hidden="1">#REF!</definedName>
    <definedName name="XRefPaste32Row" localSheetId="5" hidden="1">#REF!</definedName>
    <definedName name="XRefPaste32Row" hidden="1">#REF!</definedName>
    <definedName name="XRefPaste33Row" localSheetId="5" hidden="1">#REF!</definedName>
    <definedName name="XRefPaste33Row" hidden="1">#REF!</definedName>
    <definedName name="XRefPaste34Row" localSheetId="5" hidden="1">#REF!</definedName>
    <definedName name="XRefPaste34Row" hidden="1">#REF!</definedName>
    <definedName name="XRefPaste35Row" localSheetId="5" hidden="1">#REF!</definedName>
    <definedName name="XRefPaste35Row" hidden="1">#REF!</definedName>
    <definedName name="XRefPaste36Row" localSheetId="5" hidden="1">#REF!</definedName>
    <definedName name="XRefPaste36Row" hidden="1">#REF!</definedName>
    <definedName name="XRefPaste37Row" localSheetId="5" hidden="1">#REF!</definedName>
    <definedName name="XRefPaste37Row" hidden="1">#REF!</definedName>
    <definedName name="XRefPaste3Row" localSheetId="5" hidden="1">#REF!</definedName>
    <definedName name="XRefPaste3Row" hidden="1">#REF!</definedName>
    <definedName name="XRefPaste4Row" localSheetId="5" hidden="1">#REF!</definedName>
    <definedName name="XRefPaste4Row" hidden="1">#REF!</definedName>
    <definedName name="XRefPaste5Row" localSheetId="5" hidden="1">#REF!</definedName>
    <definedName name="XRefPaste5Row" hidden="1">#REF!</definedName>
    <definedName name="XRefPaste6Row" localSheetId="5" hidden="1">#REF!</definedName>
    <definedName name="XRefPaste6Row" hidden="1">#REF!</definedName>
    <definedName name="XRefPaste7Row" localSheetId="5" hidden="1">#REF!</definedName>
    <definedName name="XRefPaste7Row" hidden="1">#REF!</definedName>
    <definedName name="XRefPaste8Row" localSheetId="5" hidden="1">#REF!</definedName>
    <definedName name="XRefPaste8Row" hidden="1">#REF!</definedName>
    <definedName name="XRefPaste9Row" localSheetId="5" hidden="1">#REF!</definedName>
    <definedName name="XRefPaste9Row" hidden="1">#REF!</definedName>
    <definedName name="XRefPasteRangeCount" hidden="1">14</definedName>
    <definedName name="ｘｘｘ" localSheetId="5" hidden="1">#REF!</definedName>
    <definedName name="ｘｘｘ" hidden="1">#REF!</definedName>
    <definedName name="ｘｘｘｘｘｘｘｘｘｘｘｘｘｘ" localSheetId="5" hidden="1">#REF!</definedName>
    <definedName name="ｘｘｘｘｘｘｘｘｘｘｘｘｘｘ" hidden="1">#REF!</definedName>
    <definedName name="ｙ" localSheetId="5" hidden="1">#REF!</definedName>
    <definedName name="ｙ" hidden="1">#REF!</definedName>
    <definedName name="ｚ" localSheetId="5" hidden="1">#REF!</definedName>
    <definedName name="ｚ" hidden="1">#REF!</definedName>
    <definedName name="ZZZ" localSheetId="5" hidden="1">#REF!</definedName>
    <definedName name="ZZZ" hidden="1">#REF!</definedName>
    <definedName name="あああ" localSheetId="5" hidden="1">#REF!</definedName>
    <definedName name="あああ" hidden="1">#REF!</definedName>
    <definedName name="ああああ" localSheetId="5" hidden="1">#REF!</definedName>
    <definedName name="ああああ" hidden="1">#REF!</definedName>
    <definedName name="サンプル" localSheetId="5" hidden="1">#REF!</definedName>
    <definedName name="サンプル" hidden="1">#REF!</definedName>
    <definedName name="タスクドキュメント１" localSheetId="5" hidden="1">#REF!</definedName>
    <definedName name="タスクドキュメント１" hidden="1">#REF!</definedName>
    <definedName name="プレーヤー区分" localSheetId="5"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5" hidden="1">#REF!</definedName>
    <definedName name="安藤" localSheetId="4" hidden="1">#REF!</definedName>
    <definedName name="安藤" hidden="1">#REF!</definedName>
    <definedName name="改ページ" localSheetId="5" hidden="1">#REF!</definedName>
    <definedName name="改ページ" hidden="1">#REF!</definedName>
    <definedName name="外部ユーザ入力情報新" localSheetId="5" hidden="1">#REF!</definedName>
    <definedName name="外部ユーザ入力情報新" hidden="1">#REF!</definedName>
    <definedName name="関連表" localSheetId="5" hidden="1">#REF!</definedName>
    <definedName name="関連表" hidden="1">#REF!</definedName>
    <definedName name="共通部" localSheetId="5" hidden="1">#REF!</definedName>
    <definedName name="共通部" hidden="1">#REF!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5" hidden="1">#REF!</definedName>
    <definedName name="更新履歴" localSheetId="4" hidden="1">#REF!</definedName>
    <definedName name="更新履歴" hidden="1">#REF!</definedName>
    <definedName name="項目条件" localSheetId="5" hidden="1">#REF!</definedName>
    <definedName name="項目条件" hidden="1">#REF!</definedName>
    <definedName name="参考出力イメージ" localSheetId="5" hidden="1">#REF!</definedName>
    <definedName name="参考出力イメージ" hidden="1">#REF!</definedName>
    <definedName name="資料" localSheetId="5" hidden="1">#REF!</definedName>
    <definedName name="資料" hidden="1">#REF!</definedName>
    <definedName name="住所区分" localSheetId="5" hidden="1">#REF!</definedName>
    <definedName name="住所区分" hidden="1">#REF!</definedName>
    <definedName name="詳細" localSheetId="5" hidden="1">#REF!</definedName>
    <definedName name="詳細" hidden="1">#REF!</definedName>
    <definedName name="束原" localSheetId="5" hidden="1">#REF!</definedName>
    <definedName name="束原" hidden="1">#REF!</definedName>
    <definedName name="担当データ">#REF!</definedName>
    <definedName name="担当データ★">#REF!</definedName>
    <definedName name="担当表頭">#REF!</definedName>
    <definedName name="担当表頭★">#REF!</definedName>
    <definedName name="汎用共通部" localSheetId="5" hidden="1">#REF!</definedName>
    <definedName name="汎用共通部" localSheetId="4" hidden="1">#REF!</definedName>
    <definedName name="汎用共通部" hidden="1">#REF!</definedName>
    <definedName name="表1" localSheetId="5" hidden="1">#REF!</definedName>
    <definedName name="表1" hidden="1">#REF!</definedName>
    <definedName name="補足説明※２" localSheetId="5"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62" l="1"/>
  <c r="G34" i="62"/>
  <c r="G14" i="62"/>
  <c r="E34" i="35"/>
  <c r="E33" i="35"/>
  <c r="E32" i="35"/>
  <c r="E31" i="35"/>
  <c r="C18" i="35"/>
  <c r="N6" i="35"/>
  <c r="N5" i="35"/>
  <c r="N4" i="35"/>
  <c r="P28" i="35"/>
  <c r="N28" i="35"/>
  <c r="K28" i="35"/>
  <c r="H28" i="35"/>
  <c r="F28" i="35"/>
  <c r="C28" i="35"/>
  <c r="G42" i="62" l="1"/>
  <c r="G15" i="62"/>
  <c r="H27" i="62"/>
  <c r="G27" i="62"/>
  <c r="H26" i="62"/>
  <c r="G26" i="62"/>
  <c r="H25" i="62"/>
  <c r="G25" i="62"/>
  <c r="H24" i="62"/>
  <c r="G24" i="62"/>
  <c r="H23" i="62"/>
  <c r="G23" i="62"/>
  <c r="B50" i="63"/>
  <c r="B49" i="63"/>
  <c r="B48" i="63"/>
  <c r="B47" i="63"/>
  <c r="B46" i="63"/>
  <c r="B45" i="63"/>
  <c r="B44" i="63"/>
  <c r="B43" i="63"/>
  <c r="B42" i="63"/>
  <c r="B41" i="63"/>
  <c r="B40" i="63"/>
  <c r="B39" i="63"/>
  <c r="B38" i="63"/>
  <c r="B37" i="63"/>
  <c r="B36" i="63"/>
  <c r="B35" i="63"/>
  <c r="B34" i="63"/>
  <c r="B33" i="63"/>
  <c r="B32" i="63"/>
  <c r="B31" i="63"/>
  <c r="H22" i="62"/>
  <c r="G22" i="62"/>
  <c r="H21" i="62"/>
  <c r="G21" i="62"/>
  <c r="H20" i="62"/>
  <c r="G20" i="62"/>
  <c r="H19" i="62"/>
  <c r="G19" i="62"/>
  <c r="G10" i="62"/>
  <c r="G6" i="62"/>
  <c r="G32" i="62" l="1"/>
  <c r="H48" i="11" s="1"/>
  <c r="G33" i="62"/>
  <c r="H49" i="11" s="1"/>
  <c r="G47" i="62" l="1"/>
  <c r="B27" i="44"/>
  <c r="H50" i="11" l="1"/>
  <c r="Q2" i="35"/>
  <c r="O2" i="35"/>
  <c r="L2" i="35"/>
  <c r="G37" i="62"/>
  <c r="H52" i="11" s="1"/>
  <c r="G46" i="62"/>
  <c r="B48" i="59"/>
  <c r="B47" i="59"/>
  <c r="B46" i="59"/>
  <c r="B45" i="59"/>
  <c r="B44" i="59"/>
  <c r="B43" i="59"/>
  <c r="B42" i="59"/>
  <c r="B41" i="59"/>
  <c r="B40" i="59"/>
  <c r="B39" i="59"/>
  <c r="B38" i="59"/>
  <c r="B37" i="59"/>
  <c r="B36" i="59"/>
  <c r="B35" i="59"/>
  <c r="B34" i="59"/>
  <c r="B33" i="59"/>
  <c r="B32" i="59"/>
  <c r="B31" i="59"/>
  <c r="B30" i="59"/>
  <c r="B29" i="59"/>
  <c r="B48" i="51"/>
  <c r="B47" i="51"/>
  <c r="B46" i="51"/>
  <c r="B45" i="51"/>
  <c r="B44" i="51"/>
  <c r="B43" i="51"/>
  <c r="B42" i="51"/>
  <c r="B41" i="51"/>
  <c r="B40" i="51"/>
  <c r="B39" i="51"/>
  <c r="B38" i="51"/>
  <c r="B37" i="51"/>
  <c r="B36" i="51"/>
  <c r="B35" i="51"/>
  <c r="B34" i="51"/>
  <c r="B33" i="51"/>
  <c r="B32" i="51"/>
  <c r="B31" i="51"/>
  <c r="B30" i="51"/>
  <c r="B29" i="51"/>
  <c r="B46" i="44"/>
  <c r="B45" i="44"/>
  <c r="B44" i="44"/>
  <c r="B43" i="44"/>
  <c r="B42" i="44"/>
  <c r="B41" i="44"/>
  <c r="B40" i="44"/>
  <c r="B39" i="44"/>
  <c r="B38" i="44"/>
  <c r="B37" i="44"/>
  <c r="B36" i="44"/>
  <c r="B35" i="44"/>
  <c r="B34" i="44"/>
  <c r="B33" i="44"/>
  <c r="B32" i="44"/>
  <c r="B31" i="44"/>
  <c r="B30" i="44"/>
  <c r="B29" i="44"/>
  <c r="B28" i="44"/>
  <c r="H38" i="62" l="1"/>
  <c r="H42" i="62" s="1"/>
  <c r="G36" i="62"/>
  <c r="G40" i="62" l="1"/>
  <c r="H54" i="11" s="1"/>
  <c r="C37" i="35" s="1"/>
  <c r="H51" i="11"/>
  <c r="H46" i="62" l="1"/>
  <c r="H53" i="11"/>
  <c r="G41" i="62"/>
  <c r="H55" i="11" s="1"/>
  <c r="C40" i="35" s="1"/>
  <c r="H56" i="11" l="1"/>
  <c r="C43" i="35" s="1"/>
</calcChain>
</file>

<file path=xl/sharedStrings.xml><?xml version="1.0" encoding="utf-8"?>
<sst xmlns="http://schemas.openxmlformats.org/spreadsheetml/2006/main" count="954" uniqueCount="280">
  <si>
    <t>0110_交付申請番号</t>
  </si>
  <si>
    <t>0120_補助事業者名</t>
    <rPh sb="5" eb="10">
      <t>ホジョジギョウシャ</t>
    </rPh>
    <rPh sb="10" eb="11">
      <t>メイ</t>
    </rPh>
    <phoneticPr fontId="4"/>
  </si>
  <si>
    <t>0130_共同申請者名</t>
  </si>
  <si>
    <t>【経費区分】</t>
    <rPh sb="1" eb="5">
      <t>ケイヒクブン</t>
    </rPh>
    <phoneticPr fontId="5"/>
  </si>
  <si>
    <t>経費No.</t>
    <rPh sb="0" eb="2">
      <t>ケイヒ</t>
    </rPh>
    <phoneticPr fontId="5"/>
  </si>
  <si>
    <t>経費区分</t>
    <rPh sb="0" eb="4">
      <t>ケイヒクブン</t>
    </rPh>
    <phoneticPr fontId="5"/>
  </si>
  <si>
    <t>経費名</t>
    <rPh sb="0" eb="2">
      <t>ケイヒ</t>
    </rPh>
    <rPh sb="2" eb="3">
      <t>メイ</t>
    </rPh>
    <phoneticPr fontId="5"/>
  </si>
  <si>
    <t>経費の内容と必要性</t>
    <rPh sb="0" eb="2">
      <t>ケイヒ</t>
    </rPh>
    <rPh sb="3" eb="5">
      <t>ナイヨウ</t>
    </rPh>
    <rPh sb="6" eb="9">
      <t>ヒツヨウセイ</t>
    </rPh>
    <phoneticPr fontId="5"/>
  </si>
  <si>
    <t>見積依頼書</t>
    <rPh sb="0" eb="2">
      <t>ミツモリ</t>
    </rPh>
    <rPh sb="2" eb="5">
      <t>イライショ</t>
    </rPh>
    <phoneticPr fontId="5"/>
  </si>
  <si>
    <t>見積書</t>
    <rPh sb="0" eb="3">
      <t>ミツモリショ</t>
    </rPh>
    <phoneticPr fontId="5"/>
  </si>
  <si>
    <t>相見積書</t>
    <rPh sb="0" eb="4">
      <t>アイミツモリショ</t>
    </rPh>
    <phoneticPr fontId="5"/>
  </si>
  <si>
    <t>提出あり</t>
    <rPh sb="0" eb="2">
      <t>テイシュツ</t>
    </rPh>
    <phoneticPr fontId="5"/>
  </si>
  <si>
    <t>A</t>
    <phoneticPr fontId="5"/>
  </si>
  <si>
    <t>B</t>
    <phoneticPr fontId="5"/>
  </si>
  <si>
    <t>C</t>
    <phoneticPr fontId="5"/>
  </si>
  <si>
    <t>D</t>
    <phoneticPr fontId="5"/>
  </si>
  <si>
    <t>E</t>
    <phoneticPr fontId="5"/>
  </si>
  <si>
    <t>F</t>
    <phoneticPr fontId="5"/>
  </si>
  <si>
    <t>I</t>
    <phoneticPr fontId="5"/>
  </si>
  <si>
    <t>廃業支援費</t>
    <rPh sb="0" eb="2">
      <t>ハイギョウ</t>
    </rPh>
    <rPh sb="2" eb="4">
      <t>シエン</t>
    </rPh>
    <rPh sb="4" eb="5">
      <t>ヒ</t>
    </rPh>
    <phoneticPr fontId="5"/>
  </si>
  <si>
    <t>在庫廃棄費</t>
    <rPh sb="0" eb="2">
      <t>ザイコ</t>
    </rPh>
    <rPh sb="2" eb="4">
      <t>ハイキ</t>
    </rPh>
    <rPh sb="4" eb="5">
      <t>ヒ</t>
    </rPh>
    <phoneticPr fontId="5"/>
  </si>
  <si>
    <t>解体費</t>
    <rPh sb="0" eb="3">
      <t>カイタイヒ</t>
    </rPh>
    <phoneticPr fontId="5"/>
  </si>
  <si>
    <t>原状回復費</t>
    <rPh sb="0" eb="5">
      <t>ゲンジョウカイフクヒ</t>
    </rPh>
    <phoneticPr fontId="5"/>
  </si>
  <si>
    <t>リースの解約費</t>
    <rPh sb="4" eb="7">
      <t>カイヤクヒ</t>
    </rPh>
    <phoneticPr fontId="5"/>
  </si>
  <si>
    <t>経費コード</t>
    <rPh sb="0" eb="2">
      <t>ケイヒ</t>
    </rPh>
    <phoneticPr fontId="5"/>
  </si>
  <si>
    <t>経費区分</t>
    <rPh sb="0" eb="2">
      <t>ケイヒ</t>
    </rPh>
    <rPh sb="2" eb="4">
      <t>クブン</t>
    </rPh>
    <phoneticPr fontId="5"/>
  </si>
  <si>
    <t>謝金</t>
    <phoneticPr fontId="5"/>
  </si>
  <si>
    <t>旅費</t>
    <phoneticPr fontId="5"/>
  </si>
  <si>
    <t>G</t>
    <phoneticPr fontId="5"/>
  </si>
  <si>
    <t>H</t>
    <phoneticPr fontId="5"/>
  </si>
  <si>
    <t>相見積先</t>
    <rPh sb="0" eb="3">
      <t>アイミツ</t>
    </rPh>
    <rPh sb="3" eb="4">
      <t>サキ</t>
    </rPh>
    <phoneticPr fontId="5"/>
  </si>
  <si>
    <t xml:space="preserve"> </t>
    <phoneticPr fontId="5"/>
  </si>
  <si>
    <t>必須</t>
    <rPh sb="0" eb="2">
      <t>ヒッス</t>
    </rPh>
    <phoneticPr fontId="10"/>
  </si>
  <si>
    <t>　・・・　回答必須の項目となりますので、入力漏れ等が無いよう、必ず全ての項目に回答を記載してください。</t>
    <phoneticPr fontId="10"/>
  </si>
  <si>
    <t>該当必須</t>
    <rPh sb="0" eb="2">
      <t>ガイトウ</t>
    </rPh>
    <rPh sb="2" eb="4">
      <t>ヒッス</t>
    </rPh>
    <phoneticPr fontId="10"/>
  </si>
  <si>
    <t>　・・・　条件に該当する場合は回答必須の項目となりますので、該当時は必ず回答を記載してください。</t>
    <rPh sb="30" eb="33">
      <t>ガイトウジ</t>
    </rPh>
    <rPh sb="34" eb="35">
      <t>カナラ</t>
    </rPh>
    <phoneticPr fontId="10"/>
  </si>
  <si>
    <t>入力不要</t>
    <rPh sb="0" eb="2">
      <t>ニュウリョク</t>
    </rPh>
    <rPh sb="2" eb="4">
      <t>フヨウ</t>
    </rPh>
    <phoneticPr fontId="10"/>
  </si>
  <si>
    <t>　・・・　入力不要の項目（行）となります。</t>
    <rPh sb="10" eb="12">
      <t>コウモク</t>
    </rPh>
    <phoneticPr fontId="10"/>
  </si>
  <si>
    <t>■提出に際しては、パスワードをかけず、エクセル形式のままで提出してください。（ファイルをPDF等にしないでください。）</t>
    <rPh sb="1" eb="3">
      <t>テイシュツ</t>
    </rPh>
    <rPh sb="4" eb="5">
      <t>サイ</t>
    </rPh>
    <rPh sb="23" eb="25">
      <t>ケイシキ</t>
    </rPh>
    <rPh sb="29" eb="31">
      <t>テイシュツ</t>
    </rPh>
    <rPh sb="47" eb="48">
      <t>トウ</t>
    </rPh>
    <phoneticPr fontId="10"/>
  </si>
  <si>
    <t>＜記載に際しての注意＞</t>
    <rPh sb="1" eb="3">
      <t>キサイ</t>
    </rPh>
    <rPh sb="4" eb="5">
      <t>サイ</t>
    </rPh>
    <rPh sb="8" eb="10">
      <t>チュウイ</t>
    </rPh>
    <phoneticPr fontId="5"/>
  </si>
  <si>
    <t>記載に関する補足・記載例等</t>
    <rPh sb="0" eb="2">
      <t>キサイ</t>
    </rPh>
    <rPh sb="3" eb="4">
      <t>カン</t>
    </rPh>
    <rPh sb="6" eb="8">
      <t>ホソク</t>
    </rPh>
    <rPh sb="9" eb="12">
      <t>キサイレイ</t>
    </rPh>
    <rPh sb="12" eb="13">
      <t>トウ</t>
    </rPh>
    <phoneticPr fontId="5"/>
  </si>
  <si>
    <t>jGrants上のラベル（項目名）</t>
    <rPh sb="7" eb="8">
      <t>ジョウ</t>
    </rPh>
    <rPh sb="13" eb="15">
      <t>コウモク</t>
    </rPh>
    <rPh sb="15" eb="16">
      <t>メイ</t>
    </rPh>
    <phoneticPr fontId="5"/>
  </si>
  <si>
    <t>必須／
該当必須</t>
    <rPh sb="0" eb="2">
      <t>ヒッス</t>
    </rPh>
    <rPh sb="4" eb="8">
      <t>ガイトウヒッス</t>
    </rPh>
    <phoneticPr fontId="5"/>
  </si>
  <si>
    <t>備考（連絡欄）</t>
    <rPh sb="0" eb="2">
      <t>ビコウ</t>
    </rPh>
    <rPh sb="3" eb="6">
      <t>レンラクラン</t>
    </rPh>
    <phoneticPr fontId="5"/>
  </si>
  <si>
    <t>※本経費区分について、20個以上の経費申請を希望する場合には、事務局へ問い合わせください。</t>
    <rPh sb="1" eb="2">
      <t>ホン</t>
    </rPh>
    <rPh sb="2" eb="6">
      <t>ケイヒクブン</t>
    </rPh>
    <rPh sb="13" eb="16">
      <t>コイジョウ</t>
    </rPh>
    <rPh sb="17" eb="21">
      <t>ケイヒシンセイ</t>
    </rPh>
    <rPh sb="22" eb="24">
      <t>キボウ</t>
    </rPh>
    <rPh sb="26" eb="28">
      <t>バアイ</t>
    </rPh>
    <rPh sb="31" eb="34">
      <t>ジムキョク</t>
    </rPh>
    <rPh sb="35" eb="36">
      <t>ト</t>
    </rPh>
    <rPh sb="37" eb="38">
      <t>ア</t>
    </rPh>
    <phoneticPr fontId="5"/>
  </si>
  <si>
    <t>e</t>
    <phoneticPr fontId="5"/>
  </si>
  <si>
    <t>交付申請番号</t>
    <rPh sb="0" eb="6">
      <t>コウフシンセイバンゴウ</t>
    </rPh>
    <phoneticPr fontId="5"/>
  </si>
  <si>
    <t>補助事業者名</t>
    <rPh sb="0" eb="6">
      <t>ホジョジギョウシャメイ</t>
    </rPh>
    <phoneticPr fontId="5"/>
  </si>
  <si>
    <t>『採択通知書』に記載のある「補助事業者名」を入力してください。</t>
    <phoneticPr fontId="5"/>
  </si>
  <si>
    <t>共同申請者名</t>
    <rPh sb="0" eb="6">
      <t>キョウドウシンセイシャメイ</t>
    </rPh>
    <phoneticPr fontId="5"/>
  </si>
  <si>
    <t>『採択通知書』に記載のある場合、「共同申請者名」を入力してください。
※複数記載がある場合は『;』(半角セミコロン)で区切って入力してください。</t>
    <phoneticPr fontId="5"/>
  </si>
  <si>
    <t>ー</t>
    <phoneticPr fontId="5"/>
  </si>
  <si>
    <t>補助事業の目的及び内容</t>
    <rPh sb="0" eb="4">
      <t>ホジョジギョウ</t>
    </rPh>
    <rPh sb="5" eb="7">
      <t>モクテキ</t>
    </rPh>
    <rPh sb="7" eb="8">
      <t>オヨ</t>
    </rPh>
    <rPh sb="9" eb="11">
      <t>ナイヨウ</t>
    </rPh>
    <phoneticPr fontId="5"/>
  </si>
  <si>
    <t>補助事業実施場所に係る住所</t>
    <rPh sb="0" eb="4">
      <t>ホジョジギョウ</t>
    </rPh>
    <rPh sb="4" eb="8">
      <t>ジッシバショ</t>
    </rPh>
    <rPh sb="9" eb="10">
      <t>カカ</t>
    </rPh>
    <rPh sb="11" eb="13">
      <t>ジュウショ</t>
    </rPh>
    <phoneticPr fontId="5"/>
  </si>
  <si>
    <t>記載項目</t>
    <rPh sb="0" eb="2">
      <t>コウモク</t>
    </rPh>
    <phoneticPr fontId="5"/>
  </si>
  <si>
    <t>申請者記載欄</t>
    <rPh sb="0" eb="3">
      <t>シンセイ_x0000__x0000_</t>
    </rPh>
    <rPh sb="3" eb="5">
      <t/>
    </rPh>
    <phoneticPr fontId="5"/>
  </si>
  <si>
    <t>記載パターン</t>
    <rPh sb="0" eb="2">
      <t>キサイ</t>
    </rPh>
    <phoneticPr fontId="5"/>
  </si>
  <si>
    <t>記述式</t>
    <rPh sb="0" eb="3">
      <t>キジュツシキ</t>
    </rPh>
    <phoneticPr fontId="5"/>
  </si>
  <si>
    <t>記述式</t>
    <rPh sb="0" eb="2">
      <t>キジュツ</t>
    </rPh>
    <rPh sb="2" eb="3">
      <t>シキ</t>
    </rPh>
    <phoneticPr fontId="5"/>
  </si>
  <si>
    <t>自動反映式</t>
    <rPh sb="0" eb="2">
      <t>ジドウ</t>
    </rPh>
    <rPh sb="2" eb="4">
      <t>ハンエイ</t>
    </rPh>
    <rPh sb="4" eb="5">
      <t>シキ</t>
    </rPh>
    <phoneticPr fontId="5"/>
  </si>
  <si>
    <t>（実施場所が複数ある場合）
補助事業実施場所に係る住所②</t>
    <rPh sb="1" eb="3">
      <t>ジッシ</t>
    </rPh>
    <rPh sb="3" eb="5">
      <t>バショ</t>
    </rPh>
    <rPh sb="6" eb="8">
      <t>フクスウ</t>
    </rPh>
    <rPh sb="10" eb="12">
      <t>バアイ</t>
    </rPh>
    <phoneticPr fontId="5"/>
  </si>
  <si>
    <t>（実施場所が複数ある場合）
補助事業実施場所に係る住所③</t>
    <phoneticPr fontId="5"/>
  </si>
  <si>
    <t>（実施場所が複数ある場合）
補助事業実施場所に係る住所④</t>
    <phoneticPr fontId="5"/>
  </si>
  <si>
    <t>補助対象経費（事業費）の合計額（単位：円）</t>
  </si>
  <si>
    <t>事業費の交付予定額（単位：円）</t>
    <rPh sb="0" eb="3">
      <t>ジギョウヒ</t>
    </rPh>
    <rPh sb="4" eb="6">
      <t>コウフ</t>
    </rPh>
    <rPh sb="6" eb="8">
      <t>ヨテイ</t>
    </rPh>
    <rPh sb="8" eb="9">
      <t>ガク</t>
    </rPh>
    <rPh sb="10" eb="12">
      <t>タンイ</t>
    </rPh>
    <rPh sb="13" eb="14">
      <t>エン</t>
    </rPh>
    <phoneticPr fontId="5"/>
  </si>
  <si>
    <t>補助対象経費（廃業費）の合計額（単位：円）</t>
  </si>
  <si>
    <t>廃業費の交付予定額（単位：円）</t>
  </si>
  <si>
    <t>2.交付申請_補助事業者情報</t>
    <rPh sb="2" eb="6">
      <t>コウフシンセイ</t>
    </rPh>
    <rPh sb="7" eb="12">
      <t>ホジョジギョウシャ</t>
    </rPh>
    <rPh sb="12" eb="14">
      <t>ジョウホウ</t>
    </rPh>
    <phoneticPr fontId="5"/>
  </si>
  <si>
    <t>3.交付申請_補助事業情報・補助金交付申請額</t>
    <rPh sb="2" eb="6">
      <t>コウフシンセイ</t>
    </rPh>
    <rPh sb="7" eb="9">
      <t>ホジョ</t>
    </rPh>
    <rPh sb="9" eb="11">
      <t>ジギョウ</t>
    </rPh>
    <rPh sb="11" eb="13">
      <t>ジョウホウ</t>
    </rPh>
    <rPh sb="14" eb="17">
      <t>ホジョキン</t>
    </rPh>
    <rPh sb="17" eb="19">
      <t>コウフ</t>
    </rPh>
    <rPh sb="19" eb="21">
      <t>シンセイ</t>
    </rPh>
    <rPh sb="21" eb="22">
      <t>ガク</t>
    </rPh>
    <phoneticPr fontId="5"/>
  </si>
  <si>
    <t>1.公募申請_申請内容</t>
    <rPh sb="2" eb="4">
      <t>コウボ</t>
    </rPh>
    <rPh sb="4" eb="6">
      <t>シンセイ</t>
    </rPh>
    <rPh sb="7" eb="9">
      <t>シンセイ</t>
    </rPh>
    <rPh sb="9" eb="11">
      <t>ナイヨウ</t>
    </rPh>
    <phoneticPr fontId="5"/>
  </si>
  <si>
    <t>（様式第1）</t>
    <rPh sb="1" eb="3">
      <t>ヨウシキ</t>
    </rPh>
    <rPh sb="3" eb="4">
      <t>ダイ</t>
    </rPh>
    <phoneticPr fontId="22"/>
  </si>
  <si>
    <t>年</t>
    <rPh sb="0" eb="1">
      <t>ネン</t>
    </rPh>
    <phoneticPr fontId="22"/>
  </si>
  <si>
    <t>月</t>
    <rPh sb="0" eb="1">
      <t>ツキ</t>
    </rPh>
    <phoneticPr fontId="22"/>
  </si>
  <si>
    <t>日</t>
    <rPh sb="0" eb="1">
      <t>ニチ</t>
    </rPh>
    <phoneticPr fontId="22"/>
  </si>
  <si>
    <t>事業承継・Ｍ＆Ａ補助金事務局 御中</t>
    <rPh sb="0" eb="2">
      <t>ジギョウ</t>
    </rPh>
    <rPh sb="2" eb="4">
      <t>ショウケイ</t>
    </rPh>
    <rPh sb="8" eb="11">
      <t>ホジョキン</t>
    </rPh>
    <rPh sb="10" eb="12">
      <t>オンチュウ</t>
    </rPh>
    <phoneticPr fontId="5"/>
  </si>
  <si>
    <t>交付申請番号：</t>
    <rPh sb="0" eb="6">
      <t>コウフシンセイバンゴウ</t>
    </rPh>
    <phoneticPr fontId="22"/>
  </si>
  <si>
    <t>凡例</t>
    <phoneticPr fontId="22"/>
  </si>
  <si>
    <t>自動
表示</t>
    <rPh sb="0" eb="2">
      <t>ジドウ</t>
    </rPh>
    <rPh sb="3" eb="5">
      <t>ヒョウジ</t>
    </rPh>
    <phoneticPr fontId="22"/>
  </si>
  <si>
    <t>補助事業者名：</t>
    <rPh sb="0" eb="2">
      <t>ホジョ</t>
    </rPh>
    <rPh sb="2" eb="4">
      <t>ジギョウ</t>
    </rPh>
    <rPh sb="4" eb="5">
      <t>シャ</t>
    </rPh>
    <rPh sb="5" eb="6">
      <t>メイ</t>
    </rPh>
    <phoneticPr fontId="22"/>
  </si>
  <si>
    <t>共同申請者名：</t>
    <rPh sb="0" eb="5">
      <t>キョウドウシンセイシャ</t>
    </rPh>
    <rPh sb="5" eb="6">
      <t>メイ</t>
    </rPh>
    <phoneticPr fontId="22"/>
  </si>
  <si>
    <t>記</t>
    <rPh sb="0" eb="1">
      <t>キ</t>
    </rPh>
    <phoneticPr fontId="5"/>
  </si>
  <si>
    <t>１．</t>
    <phoneticPr fontId="26"/>
  </si>
  <si>
    <t>ⅰ.補助事業期間中に変更できない申請内容に、変更が生じた</t>
    <rPh sb="2" eb="4">
      <t>ホジョ</t>
    </rPh>
    <rPh sb="4" eb="6">
      <t>ジギョウ</t>
    </rPh>
    <rPh sb="6" eb="8">
      <t>キカン</t>
    </rPh>
    <rPh sb="8" eb="9">
      <t>チュウ</t>
    </rPh>
    <rPh sb="10" eb="12">
      <t>ヘンコウ</t>
    </rPh>
    <rPh sb="16" eb="20">
      <t>シンセイナイヨウ</t>
    </rPh>
    <rPh sb="22" eb="24">
      <t>ヘンコウ</t>
    </rPh>
    <rPh sb="25" eb="26">
      <t>ショウ</t>
    </rPh>
    <phoneticPr fontId="5"/>
  </si>
  <si>
    <t>ⅱ.補助事業期間中に補助事業の遂行が困難になった</t>
    <rPh sb="2" eb="4">
      <t>ホジョ</t>
    </rPh>
    <rPh sb="4" eb="6">
      <t>ジギョウ</t>
    </rPh>
    <rPh sb="6" eb="8">
      <t>キカン</t>
    </rPh>
    <rPh sb="8" eb="9">
      <t>ナカ</t>
    </rPh>
    <rPh sb="10" eb="12">
      <t>ホジョ</t>
    </rPh>
    <rPh sb="12" eb="14">
      <t>ジギョウ</t>
    </rPh>
    <rPh sb="15" eb="17">
      <t>スイコウ</t>
    </rPh>
    <rPh sb="18" eb="20">
      <t>コンナン</t>
    </rPh>
    <phoneticPr fontId="5"/>
  </si>
  <si>
    <t>ⅲ.『補助金交付決定通知書（様式第1）』を受領したが補助金交付を辞退する</t>
    <phoneticPr fontId="5"/>
  </si>
  <si>
    <t>補助事業者の変更</t>
    <rPh sb="0" eb="2">
      <t>ホジョ</t>
    </rPh>
    <rPh sb="2" eb="4">
      <t>ジギョウ</t>
    </rPh>
    <rPh sb="4" eb="5">
      <t>シャ</t>
    </rPh>
    <rPh sb="6" eb="8">
      <t>ヘンコウ</t>
    </rPh>
    <phoneticPr fontId="5"/>
  </si>
  <si>
    <t>2．</t>
    <phoneticPr fontId="26"/>
  </si>
  <si>
    <t>補助事業の開始及び完了予定日</t>
    <rPh sb="0" eb="4">
      <t>ホジョジギョウ</t>
    </rPh>
    <rPh sb="5" eb="7">
      <t>カイシ</t>
    </rPh>
    <rPh sb="7" eb="8">
      <t>オヨ</t>
    </rPh>
    <rPh sb="9" eb="14">
      <t>カンリョウヨテイビ</t>
    </rPh>
    <phoneticPr fontId="5"/>
  </si>
  <si>
    <t>支援類型の変更</t>
    <rPh sb="0" eb="2">
      <t>シエン</t>
    </rPh>
    <rPh sb="2" eb="4">
      <t>ルイケイ</t>
    </rPh>
    <rPh sb="5" eb="7">
      <t>ヘンコウ</t>
    </rPh>
    <phoneticPr fontId="5"/>
  </si>
  <si>
    <t>補助事業期間の変更</t>
    <rPh sb="0" eb="2">
      <t>ホジョ</t>
    </rPh>
    <rPh sb="2" eb="4">
      <t>ジギョウ</t>
    </rPh>
    <rPh sb="4" eb="6">
      <t>キカン</t>
    </rPh>
    <rPh sb="7" eb="9">
      <t>ヘンコウ</t>
    </rPh>
    <phoneticPr fontId="5"/>
  </si>
  <si>
    <t>2.1 補助事業の開始予定日</t>
    <rPh sb="4" eb="6">
      <t>ホジョ</t>
    </rPh>
    <rPh sb="6" eb="8">
      <t>ジギョウ</t>
    </rPh>
    <rPh sb="9" eb="11">
      <t>カイシ</t>
    </rPh>
    <rPh sb="11" eb="14">
      <t>ヨテイビ</t>
    </rPh>
    <phoneticPr fontId="5"/>
  </si>
  <si>
    <t>2.2 補助事業の完了予定日</t>
    <rPh sb="4" eb="6">
      <t>ホジョ</t>
    </rPh>
    <rPh sb="6" eb="8">
      <t>ジギョウ</t>
    </rPh>
    <rPh sb="9" eb="11">
      <t>カンリョウ</t>
    </rPh>
    <rPh sb="11" eb="13">
      <t>ヨテイ</t>
    </rPh>
    <rPh sb="13" eb="14">
      <t>ビ</t>
    </rPh>
    <phoneticPr fontId="5"/>
  </si>
  <si>
    <t>引継ぎ形態の変更</t>
    <rPh sb="0" eb="2">
      <t>ヒキツ</t>
    </rPh>
    <rPh sb="3" eb="5">
      <t>ケイタイ</t>
    </rPh>
    <rPh sb="6" eb="8">
      <t>ヘンコウ</t>
    </rPh>
    <phoneticPr fontId="5"/>
  </si>
  <si>
    <t>月</t>
    <rPh sb="0" eb="1">
      <t>ガツ</t>
    </rPh>
    <phoneticPr fontId="22"/>
  </si>
  <si>
    <t>~</t>
    <phoneticPr fontId="5"/>
  </si>
  <si>
    <t>共同申請者の変更</t>
    <rPh sb="0" eb="2">
      <t>キョウドウ</t>
    </rPh>
    <rPh sb="2" eb="5">
      <t>シンセイシャ</t>
    </rPh>
    <rPh sb="6" eb="8">
      <t>ヘンコウ</t>
    </rPh>
    <phoneticPr fontId="5"/>
  </si>
  <si>
    <t>補助対象経費の変更</t>
    <rPh sb="0" eb="6">
      <t>ホジョタイショウケイヒ</t>
    </rPh>
    <rPh sb="7" eb="9">
      <t>ヘンコウ</t>
    </rPh>
    <phoneticPr fontId="5"/>
  </si>
  <si>
    <t>3．</t>
    <phoneticPr fontId="26"/>
  </si>
  <si>
    <t>補助事業実施場所に係る住所</t>
    <rPh sb="0" eb="8">
      <t>ホジョジギョウジッシバショ</t>
    </rPh>
    <rPh sb="9" eb="10">
      <t>カカワ</t>
    </rPh>
    <rPh sb="11" eb="13">
      <t>ジュウショ</t>
    </rPh>
    <phoneticPr fontId="5"/>
  </si>
  <si>
    <t>3.1 住所①</t>
    <rPh sb="4" eb="6">
      <t>ジュウショ</t>
    </rPh>
    <phoneticPr fontId="5"/>
  </si>
  <si>
    <t>3.2 住所②</t>
    <rPh sb="4" eb="6">
      <t>ジュウショ</t>
    </rPh>
    <phoneticPr fontId="5"/>
  </si>
  <si>
    <t>3.3 住所③</t>
    <rPh sb="4" eb="6">
      <t>ジュウショ</t>
    </rPh>
    <phoneticPr fontId="5"/>
  </si>
  <si>
    <t>3.4 住所④</t>
    <rPh sb="4" eb="6">
      <t>ジュウショ</t>
    </rPh>
    <phoneticPr fontId="5"/>
  </si>
  <si>
    <t>4．</t>
    <phoneticPr fontId="26"/>
  </si>
  <si>
    <t>5．</t>
    <phoneticPr fontId="26"/>
  </si>
  <si>
    <t>補助対象経費（税抜き、単位：円）</t>
    <rPh sb="0" eb="2">
      <t>ホジョ</t>
    </rPh>
    <rPh sb="2" eb="4">
      <t>タイショウ</t>
    </rPh>
    <rPh sb="4" eb="6">
      <t>ケイヒ</t>
    </rPh>
    <rPh sb="8" eb="9">
      <t>ヌ</t>
    </rPh>
    <phoneticPr fontId="5"/>
  </si>
  <si>
    <t>6．</t>
    <phoneticPr fontId="26"/>
  </si>
  <si>
    <t>補助金交付申請額（税抜き、単位：円）</t>
    <rPh sb="0" eb="8">
      <t>ホジョキンコウフシンセイガク</t>
    </rPh>
    <rPh sb="10" eb="11">
      <t>ヌ</t>
    </rPh>
    <phoneticPr fontId="5"/>
  </si>
  <si>
    <t>1010_Ⅰ.事業費の申請経費の合計金額</t>
    <phoneticPr fontId="5"/>
  </si>
  <si>
    <t>1020_Ⅰ.事業費の交付予定額</t>
    <phoneticPr fontId="5"/>
  </si>
  <si>
    <t>事業費の補助対象経費（税抜き、単位：円）</t>
    <rPh sb="4" eb="8">
      <t>ホジョタイショウ</t>
    </rPh>
    <rPh sb="8" eb="10">
      <t>ケイヒ</t>
    </rPh>
    <rPh sb="11" eb="13">
      <t>ゼイヌ</t>
    </rPh>
    <rPh sb="15" eb="17">
      <t>タンイ</t>
    </rPh>
    <rPh sb="18" eb="19">
      <t>エン</t>
    </rPh>
    <phoneticPr fontId="3"/>
  </si>
  <si>
    <t>事業費の補助金交付申請額（税抜き、単位：円）</t>
    <rPh sb="4" eb="7">
      <t>ホジョキン</t>
    </rPh>
    <rPh sb="7" eb="12">
      <t>コウフシンセイガク</t>
    </rPh>
    <rPh sb="13" eb="15">
      <t>ゼイヌ</t>
    </rPh>
    <rPh sb="17" eb="19">
      <t>タンイ</t>
    </rPh>
    <rPh sb="20" eb="21">
      <t>エン</t>
    </rPh>
    <phoneticPr fontId="3"/>
  </si>
  <si>
    <t>廃業費の補助対象経費（税抜き、単位：円）</t>
    <rPh sb="4" eb="8">
      <t>ホジョタイショウ</t>
    </rPh>
    <rPh sb="8" eb="10">
      <t>ケイヒ</t>
    </rPh>
    <rPh sb="11" eb="13">
      <t>ゼイヌ</t>
    </rPh>
    <rPh sb="15" eb="17">
      <t>タンイ</t>
    </rPh>
    <rPh sb="18" eb="19">
      <t>エン</t>
    </rPh>
    <phoneticPr fontId="3"/>
  </si>
  <si>
    <t>廃業費の補助金交付申請額（税抜き、単位：円）</t>
    <rPh sb="4" eb="7">
      <t>ホジョキン</t>
    </rPh>
    <rPh sb="7" eb="12">
      <t>コウフシンセイガク</t>
    </rPh>
    <rPh sb="13" eb="15">
      <t>ゼイヌ</t>
    </rPh>
    <rPh sb="17" eb="19">
      <t>タンイ</t>
    </rPh>
    <rPh sb="20" eb="21">
      <t>エン</t>
    </rPh>
    <phoneticPr fontId="3"/>
  </si>
  <si>
    <t>7．</t>
    <phoneticPr fontId="26"/>
  </si>
  <si>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5"/>
  </si>
  <si>
    <t>8．</t>
    <phoneticPr fontId="26"/>
  </si>
  <si>
    <t>同上の金額の算出基礎</t>
    <rPh sb="0" eb="2">
      <t>ドウジョウ</t>
    </rPh>
    <rPh sb="3" eb="5">
      <t>キンガク</t>
    </rPh>
    <rPh sb="6" eb="8">
      <t>サンシュツ</t>
    </rPh>
    <rPh sb="8" eb="10">
      <t>キソ</t>
    </rPh>
    <phoneticPr fontId="5"/>
  </si>
  <si>
    <t>経費明細表</t>
    <rPh sb="0" eb="2">
      <t>ケイヒ</t>
    </rPh>
    <rPh sb="2" eb="5">
      <t>メイサイヒョウ</t>
    </rPh>
    <phoneticPr fontId="5"/>
  </si>
  <si>
    <t>1.補助率</t>
    <rPh sb="2" eb="5">
      <t>ホジョリツ</t>
    </rPh>
    <phoneticPr fontId="5"/>
  </si>
  <si>
    <t>項目</t>
    <rPh sb="0" eb="2">
      <t>コウモク</t>
    </rPh>
    <phoneticPr fontId="5"/>
  </si>
  <si>
    <t>事業費の交付予定額（単位：円）</t>
  </si>
  <si>
    <t>判定項目</t>
    <rPh sb="0" eb="2">
      <t>ハンテイ</t>
    </rPh>
    <rPh sb="2" eb="4">
      <t>コウモク</t>
    </rPh>
    <phoneticPr fontId="5"/>
  </si>
  <si>
    <t>金額</t>
    <rPh sb="0" eb="2">
      <t>キンガク</t>
    </rPh>
    <phoneticPr fontId="5"/>
  </si>
  <si>
    <t>数値</t>
    <rPh sb="0" eb="2">
      <t>スウチ</t>
    </rPh>
    <phoneticPr fontId="5"/>
  </si>
  <si>
    <t>プルダウン選択</t>
    <rPh sb="5" eb="7">
      <t>センタク</t>
    </rPh>
    <phoneticPr fontId="26"/>
  </si>
  <si>
    <t>委託費</t>
    <rPh sb="0" eb="3">
      <t>イタクヒ</t>
    </rPh>
    <phoneticPr fontId="26"/>
  </si>
  <si>
    <t>提出なし</t>
    <rPh sb="0" eb="2">
      <t>テイシュツ</t>
    </rPh>
    <phoneticPr fontId="5"/>
  </si>
  <si>
    <t>提出なし</t>
    <rPh sb="0" eb="2">
      <t>テイシュツ</t>
    </rPh>
    <phoneticPr fontId="26"/>
  </si>
  <si>
    <t>半角数値を入力</t>
    <rPh sb="0" eb="4">
      <t>ハンカクスウチ</t>
    </rPh>
    <rPh sb="5" eb="7">
      <t>ニュウリョク</t>
    </rPh>
    <phoneticPr fontId="26"/>
  </si>
  <si>
    <t>e</t>
    <phoneticPr fontId="26"/>
  </si>
  <si>
    <t>謝金</t>
    <rPh sb="0" eb="2">
      <t>シャキン</t>
    </rPh>
    <phoneticPr fontId="26"/>
  </si>
  <si>
    <t>〇</t>
    <phoneticPr fontId="26"/>
  </si>
  <si>
    <t>✕</t>
    <phoneticPr fontId="26"/>
  </si>
  <si>
    <t>旅費</t>
    <rPh sb="0" eb="2">
      <t>リョヒ</t>
    </rPh>
    <phoneticPr fontId="26"/>
  </si>
  <si>
    <t>本見積先
（発注予定先）</t>
    <rPh sb="0" eb="3">
      <t>ホンミツモリ</t>
    </rPh>
    <rPh sb="3" eb="4">
      <t>サキ</t>
    </rPh>
    <rPh sb="6" eb="10">
      <t>ハッチュウヨテイ</t>
    </rPh>
    <rPh sb="10" eb="11">
      <t>サキ</t>
    </rPh>
    <phoneticPr fontId="5"/>
  </si>
  <si>
    <t>補足証憑
(2者以上の断り証憑)</t>
    <rPh sb="0" eb="2">
      <t>ホソク</t>
    </rPh>
    <rPh sb="2" eb="4">
      <t>ショウヒョウ</t>
    </rPh>
    <phoneticPr fontId="5"/>
  </si>
  <si>
    <t>補足証憑
(専門家の職位等を確認できる資料)</t>
    <rPh sb="0" eb="2">
      <t>ホソク</t>
    </rPh>
    <rPh sb="2" eb="4">
      <t>ショウヒョウ</t>
    </rPh>
    <rPh sb="6" eb="9">
      <t>センモンカ</t>
    </rPh>
    <rPh sb="10" eb="12">
      <t>ショクイ</t>
    </rPh>
    <rPh sb="12" eb="13">
      <t>トウ</t>
    </rPh>
    <rPh sb="14" eb="16">
      <t>カクニン</t>
    </rPh>
    <rPh sb="19" eb="21">
      <t>シリョウ</t>
    </rPh>
    <phoneticPr fontId="5"/>
  </si>
  <si>
    <t>補足証憑
(基準謝金単価を確認できる資料)</t>
    <rPh sb="0" eb="2">
      <t>ホソク</t>
    </rPh>
    <rPh sb="2" eb="4">
      <t>ショウヒョウ</t>
    </rPh>
    <rPh sb="6" eb="8">
      <t>キジュン</t>
    </rPh>
    <rPh sb="8" eb="12">
      <t>シャキンタンカ</t>
    </rPh>
    <rPh sb="13" eb="15">
      <t>カクニン</t>
    </rPh>
    <rPh sb="18" eb="20">
      <t>シリョウ</t>
    </rPh>
    <phoneticPr fontId="5"/>
  </si>
  <si>
    <t>補足証憑
(ビジネスパックの内容・正規交通料金が確認できる資料)</t>
    <rPh sb="0" eb="2">
      <t>ホソク</t>
    </rPh>
    <rPh sb="2" eb="4">
      <t>ショウヒョウ</t>
    </rPh>
    <rPh sb="14" eb="16">
      <t>ナイヨウ</t>
    </rPh>
    <rPh sb="17" eb="19">
      <t>セイキ</t>
    </rPh>
    <rPh sb="19" eb="23">
      <t>コウツウリョウキン</t>
    </rPh>
    <rPh sb="24" eb="26">
      <t>カクニン</t>
    </rPh>
    <rPh sb="29" eb="31">
      <t>シリョウ</t>
    </rPh>
    <phoneticPr fontId="5"/>
  </si>
  <si>
    <t>本ファイルの費目別明細書のとおり</t>
    <rPh sb="0" eb="1">
      <t>ホン</t>
    </rPh>
    <rPh sb="6" eb="9">
      <t>ヒモクベツ</t>
    </rPh>
    <rPh sb="9" eb="12">
      <t>メイサイショ</t>
    </rPh>
    <phoneticPr fontId="5"/>
  </si>
  <si>
    <t>移転・移設費用</t>
    <rPh sb="0" eb="2">
      <t>イテン</t>
    </rPh>
    <rPh sb="3" eb="6">
      <t>イセツヒ</t>
    </rPh>
    <rPh sb="6" eb="7">
      <t>ヨウ</t>
    </rPh>
    <phoneticPr fontId="5"/>
  </si>
  <si>
    <t>Ⅲ.廃業費に係る費用の合計</t>
    <rPh sb="2" eb="4">
      <t>ハイギョウ</t>
    </rPh>
    <rPh sb="4" eb="5">
      <t>ヒ</t>
    </rPh>
    <rPh sb="6" eb="7">
      <t>カカワ</t>
    </rPh>
    <rPh sb="8" eb="10">
      <t>ヒヨウ</t>
    </rPh>
    <rPh sb="11" eb="13">
      <t>ゴウケイ</t>
    </rPh>
    <phoneticPr fontId="5"/>
  </si>
  <si>
    <t>I.事業費に係る費用の合計</t>
    <rPh sb="6" eb="7">
      <t>カカワ</t>
    </rPh>
    <rPh sb="8" eb="10">
      <t>ヒヨウ</t>
    </rPh>
    <rPh sb="11" eb="13">
      <t>ゴウケイ</t>
    </rPh>
    <phoneticPr fontId="5"/>
  </si>
  <si>
    <t>補助下限額（50万円以上）</t>
    <rPh sb="0" eb="5">
      <t>ホジョカゲンガク</t>
    </rPh>
    <rPh sb="8" eb="10">
      <t>マンエン</t>
    </rPh>
    <rPh sb="10" eb="12">
      <t>イジョウ</t>
    </rPh>
    <phoneticPr fontId="5"/>
  </si>
  <si>
    <t>補助上限額（公募申請時の申請金額以下）</t>
    <rPh sb="0" eb="5">
      <t>ホジョジョウゲンガク</t>
    </rPh>
    <rPh sb="6" eb="11">
      <t>コウボシンセイジ</t>
    </rPh>
    <rPh sb="12" eb="14">
      <t>シンセイ</t>
    </rPh>
    <rPh sb="14" eb="16">
      <t>キンガク</t>
    </rPh>
    <rPh sb="16" eb="18">
      <t>イカ</t>
    </rPh>
    <phoneticPr fontId="5"/>
  </si>
  <si>
    <t>記入日（年）</t>
    <rPh sb="0" eb="3">
      <t>キニュウビ</t>
    </rPh>
    <rPh sb="4" eb="5">
      <t>ネン</t>
    </rPh>
    <phoneticPr fontId="5"/>
  </si>
  <si>
    <t>記入日（月）</t>
    <rPh sb="0" eb="3">
      <t>キニュウビ</t>
    </rPh>
    <rPh sb="4" eb="5">
      <t>ガツ</t>
    </rPh>
    <phoneticPr fontId="5"/>
  </si>
  <si>
    <t>記入日（日）</t>
    <rPh sb="4" eb="5">
      <t>ヒ</t>
    </rPh>
    <phoneticPr fontId="5"/>
  </si>
  <si>
    <t>2.1.1</t>
    <phoneticPr fontId="5"/>
  </si>
  <si>
    <t>2.1.2</t>
    <phoneticPr fontId="5"/>
  </si>
  <si>
    <t>2.1.3</t>
    <phoneticPr fontId="5"/>
  </si>
  <si>
    <t>補助事業の開始予定日（年）</t>
    <rPh sb="0" eb="4">
      <t>ホジョジギョウ</t>
    </rPh>
    <rPh sb="5" eb="7">
      <t>カイシ</t>
    </rPh>
    <rPh sb="7" eb="10">
      <t>ヨテイビ</t>
    </rPh>
    <rPh sb="11" eb="12">
      <t>ネン</t>
    </rPh>
    <phoneticPr fontId="5"/>
  </si>
  <si>
    <t>補助事業の開始予定日（月）</t>
    <rPh sb="0" eb="4">
      <t>ホジョジギョウ</t>
    </rPh>
    <rPh sb="5" eb="7">
      <t>カイシ</t>
    </rPh>
    <rPh sb="7" eb="10">
      <t>ヨテイビ</t>
    </rPh>
    <rPh sb="11" eb="12">
      <t>ツキ</t>
    </rPh>
    <phoneticPr fontId="5"/>
  </si>
  <si>
    <t>補助事業の開始予定日（日）</t>
    <rPh sb="0" eb="4">
      <t>ホジョジギョウ</t>
    </rPh>
    <rPh sb="5" eb="7">
      <t>カイシ</t>
    </rPh>
    <rPh sb="7" eb="10">
      <t>ヨテイビ</t>
    </rPh>
    <rPh sb="11" eb="12">
      <t>ヒ</t>
    </rPh>
    <phoneticPr fontId="5"/>
  </si>
  <si>
    <t>補助事業の完了予定日（年）</t>
    <rPh sb="0" eb="4">
      <t>ホジョジギョウ</t>
    </rPh>
    <rPh sb="5" eb="7">
      <t>カンリョウ</t>
    </rPh>
    <rPh sb="7" eb="10">
      <t>ヨテイビ</t>
    </rPh>
    <rPh sb="11" eb="12">
      <t>ネン</t>
    </rPh>
    <phoneticPr fontId="5"/>
  </si>
  <si>
    <t>補助事業の完了予定日（月）</t>
    <rPh sb="0" eb="4">
      <t>ホジョジギョウ</t>
    </rPh>
    <rPh sb="5" eb="7">
      <t>カンリョウ</t>
    </rPh>
    <rPh sb="7" eb="10">
      <t>ヨテイビ</t>
    </rPh>
    <rPh sb="11" eb="12">
      <t>ツキ</t>
    </rPh>
    <phoneticPr fontId="5"/>
  </si>
  <si>
    <t>補助事業の完了予定日（日）</t>
    <rPh sb="0" eb="4">
      <t>ホジョジギョウ</t>
    </rPh>
    <rPh sb="5" eb="7">
      <t>カンリョウ</t>
    </rPh>
    <rPh sb="7" eb="10">
      <t>ヨテイビ</t>
    </rPh>
    <rPh sb="11" eb="12">
      <t>ヒ</t>
    </rPh>
    <phoneticPr fontId="5"/>
  </si>
  <si>
    <t>2.2.1</t>
    <phoneticPr fontId="5"/>
  </si>
  <si>
    <t>2.2.3</t>
    <phoneticPr fontId="5"/>
  </si>
  <si>
    <t>2.2.2</t>
    <phoneticPr fontId="5"/>
  </si>
  <si>
    <t>①複数の見積の中で最低金額のため</t>
    <rPh sb="1" eb="3">
      <t>フクスウ</t>
    </rPh>
    <rPh sb="4" eb="6">
      <t>ミツモ</t>
    </rPh>
    <rPh sb="7" eb="8">
      <t>ナカ</t>
    </rPh>
    <rPh sb="9" eb="13">
      <t>サイテイキンガク</t>
    </rPh>
    <phoneticPr fontId="26"/>
  </si>
  <si>
    <t>②選定先以外の2者以上に見積を依頼したが、全ての専門家・業者から見積を作成できないと断られたため</t>
    <rPh sb="1" eb="4">
      <t>センテイサキ</t>
    </rPh>
    <rPh sb="4" eb="6">
      <t>イガイ</t>
    </rPh>
    <rPh sb="8" eb="9">
      <t>シャ</t>
    </rPh>
    <rPh sb="9" eb="11">
      <t>イジョウ</t>
    </rPh>
    <rPh sb="12" eb="14">
      <t>ミツ</t>
    </rPh>
    <rPh sb="15" eb="17">
      <t>イライ</t>
    </rPh>
    <rPh sb="21" eb="22">
      <t>スベ</t>
    </rPh>
    <rPh sb="24" eb="27">
      <t>センモンカ</t>
    </rPh>
    <rPh sb="28" eb="30">
      <t>ギョウシャ</t>
    </rPh>
    <rPh sb="32" eb="34">
      <t>ミツ</t>
    </rPh>
    <rPh sb="35" eb="37">
      <t>サクセイ</t>
    </rPh>
    <rPh sb="42" eb="43">
      <t>コトワ</t>
    </rPh>
    <phoneticPr fontId="26"/>
  </si>
  <si>
    <t>経費No.</t>
    <rPh sb="0" eb="2">
      <t>ケイヒ</t>
    </rPh>
    <phoneticPr fontId="10"/>
  </si>
  <si>
    <t>経費区分</t>
    <rPh sb="0" eb="4">
      <t>ケイヒクブン</t>
    </rPh>
    <phoneticPr fontId="10"/>
  </si>
  <si>
    <t>経費名</t>
    <rPh sb="0" eb="2">
      <t>ケイヒ</t>
    </rPh>
    <rPh sb="2" eb="3">
      <t>メイ</t>
    </rPh>
    <phoneticPr fontId="10"/>
  </si>
  <si>
    <t>経費の内容と必要性</t>
    <rPh sb="0" eb="2">
      <t>ケイヒ</t>
    </rPh>
    <rPh sb="3" eb="5">
      <t>ナイヨウ</t>
    </rPh>
    <rPh sb="6" eb="9">
      <t>ヒツヨウセイ</t>
    </rPh>
    <phoneticPr fontId="10"/>
  </si>
  <si>
    <t>見積依頼書</t>
    <rPh sb="0" eb="2">
      <t>ミツモリ</t>
    </rPh>
    <rPh sb="2" eb="5">
      <t>イライショ</t>
    </rPh>
    <phoneticPr fontId="10"/>
  </si>
  <si>
    <t>見積書</t>
    <rPh sb="0" eb="3">
      <t>ミツモリショ</t>
    </rPh>
    <phoneticPr fontId="10"/>
  </si>
  <si>
    <t>公認会計士</t>
    <rPh sb="0" eb="5">
      <t>コウニンカイケイシ</t>
    </rPh>
    <phoneticPr fontId="5"/>
  </si>
  <si>
    <t>税理士</t>
    <rPh sb="0" eb="3">
      <t>ゼイリシ</t>
    </rPh>
    <phoneticPr fontId="5"/>
  </si>
  <si>
    <t>中小企業診断士</t>
    <rPh sb="0" eb="7">
      <t>チュウショウキギョウシンダンシ</t>
    </rPh>
    <phoneticPr fontId="5"/>
  </si>
  <si>
    <t>●公募要領や手引書を十分に確認し、申請する経費の情報を入力/選択してください。
尚、以下の「本シートの不備内容」に不備が表示される場合には交付申請の受付けができません。セルのハイライトを参照し、正しい情報を入力ください。</t>
    <rPh sb="1" eb="5">
      <t>コウボヨウリョウ</t>
    </rPh>
    <rPh sb="6" eb="9">
      <t>テビキショ</t>
    </rPh>
    <rPh sb="10" eb="12">
      <t>ジュウブン</t>
    </rPh>
    <rPh sb="13" eb="15">
      <t>カクニン</t>
    </rPh>
    <rPh sb="17" eb="19">
      <t>シンセイ</t>
    </rPh>
    <rPh sb="21" eb="23">
      <t>ケイヒ</t>
    </rPh>
    <rPh sb="24" eb="26">
      <t>ジョウホウ</t>
    </rPh>
    <rPh sb="27" eb="29">
      <t>ニュウリョク</t>
    </rPh>
    <rPh sb="30" eb="32">
      <t>センタク</t>
    </rPh>
    <rPh sb="40" eb="41">
      <t>ナオ</t>
    </rPh>
    <rPh sb="42" eb="44">
      <t>イカ</t>
    </rPh>
    <rPh sb="46" eb="47">
      <t>ホン</t>
    </rPh>
    <rPh sb="51" eb="55">
      <t>フビナイヨウ</t>
    </rPh>
    <rPh sb="57" eb="59">
      <t>フビ</t>
    </rPh>
    <rPh sb="60" eb="62">
      <t>ヒョウジ</t>
    </rPh>
    <rPh sb="65" eb="67">
      <t>バアイ</t>
    </rPh>
    <rPh sb="69" eb="73">
      <t>コウフシンセイ</t>
    </rPh>
    <rPh sb="74" eb="75">
      <t>ウ</t>
    </rPh>
    <rPh sb="75" eb="76">
      <t>ツ</t>
    </rPh>
    <rPh sb="93" eb="95">
      <t>サンショウ</t>
    </rPh>
    <rPh sb="97" eb="98">
      <t>タダ</t>
    </rPh>
    <rPh sb="100" eb="102">
      <t>ジョウホウ</t>
    </rPh>
    <rPh sb="103" eb="105">
      <t>ニュウリョク</t>
    </rPh>
    <phoneticPr fontId="5"/>
  </si>
  <si>
    <t>●経費区分は以下から該当する項目を選択して、記入してください</t>
    <rPh sb="1" eb="3">
      <t>ケイヒ</t>
    </rPh>
    <rPh sb="3" eb="5">
      <t>クブン</t>
    </rPh>
    <rPh sb="6" eb="8">
      <t>イカ</t>
    </rPh>
    <rPh sb="10" eb="12">
      <t>ガイトウ</t>
    </rPh>
    <rPh sb="14" eb="16">
      <t>コウモク</t>
    </rPh>
    <rPh sb="17" eb="19">
      <t>センタク</t>
    </rPh>
    <rPh sb="22" eb="24">
      <t>キニュウ</t>
    </rPh>
    <phoneticPr fontId="12"/>
  </si>
  <si>
    <t>　ー謝金</t>
    <rPh sb="2" eb="4">
      <t>シャキン</t>
    </rPh>
    <phoneticPr fontId="26"/>
  </si>
  <si>
    <t>　ー旅費</t>
    <rPh sb="2" eb="4">
      <t>リョヒ</t>
    </rPh>
    <phoneticPr fontId="5"/>
  </si>
  <si>
    <t>専門家等への依頼状・就任依頼書</t>
    <rPh sb="0" eb="3">
      <t>センモンカ</t>
    </rPh>
    <rPh sb="3" eb="4">
      <t>トウ</t>
    </rPh>
    <rPh sb="6" eb="9">
      <t>イライジョウ</t>
    </rPh>
    <rPh sb="10" eb="12">
      <t>シュウニン</t>
    </rPh>
    <rPh sb="12" eb="15">
      <t>イライショ</t>
    </rPh>
    <phoneticPr fontId="5"/>
  </si>
  <si>
    <t>旅行代理店の利用</t>
    <rPh sb="0" eb="5">
      <t>リョコウダイリテン</t>
    </rPh>
    <rPh sb="6" eb="8">
      <t>リヨウ</t>
    </rPh>
    <phoneticPr fontId="5"/>
  </si>
  <si>
    <t>ビジネスパックの利用</t>
    <rPh sb="8" eb="10">
      <t>リヨウ</t>
    </rPh>
    <phoneticPr fontId="5"/>
  </si>
  <si>
    <t>●入力順について</t>
    <rPh sb="1" eb="3">
      <t>ニュウリョク</t>
    </rPh>
    <rPh sb="3" eb="4">
      <t>ジュン</t>
    </rPh>
    <phoneticPr fontId="5"/>
  </si>
  <si>
    <t>●入力内容の変更について</t>
    <rPh sb="1" eb="5">
      <t>ニュウリョクナイヨウ</t>
    </rPh>
    <rPh sb="6" eb="8">
      <t>ヘンコウ</t>
    </rPh>
    <phoneticPr fontId="5"/>
  </si>
  <si>
    <t>　例）F列まで記入済みの場合に、D列を修正したいとき：① F列～D列の内容を削除してください。② C列を修正後、再度D列以降を入力してください。</t>
    <rPh sb="1" eb="2">
      <t>レイ</t>
    </rPh>
    <phoneticPr fontId="5"/>
  </si>
  <si>
    <t>●エラー表示について</t>
    <rPh sb="4" eb="6">
      <t>ヒョウジ</t>
    </rPh>
    <phoneticPr fontId="5"/>
  </si>
  <si>
    <t>　入力時にエラーが表示された場合は、次の入力項目（右側の列）には進めません。</t>
    <phoneticPr fontId="5"/>
  </si>
  <si>
    <t>　エラーを解消後に、次の入力項目に進んでください。</t>
    <phoneticPr fontId="5"/>
  </si>
  <si>
    <t>●同一行に複数のエラーが表示された場合</t>
    <rPh sb="1" eb="3">
      <t>ドウイツ</t>
    </rPh>
    <rPh sb="3" eb="4">
      <t>ギョウ</t>
    </rPh>
    <rPh sb="5" eb="7">
      <t>フクスウ</t>
    </rPh>
    <phoneticPr fontId="5"/>
  </si>
  <si>
    <r>
      <t>　入力は、</t>
    </r>
    <r>
      <rPr>
        <b/>
        <sz val="14"/>
        <color rgb="FFFF0000"/>
        <rFont val="Yu Gothic UI"/>
        <family val="3"/>
        <charset val="128"/>
      </rPr>
      <t>左の列から順に</t>
    </r>
    <r>
      <rPr>
        <b/>
        <sz val="14"/>
        <color theme="1"/>
        <rFont val="Yu Gothic UI"/>
        <family val="3"/>
        <charset val="128"/>
      </rPr>
      <t>ご記入いただきますようお願いいたします</t>
    </r>
    <rPh sb="1" eb="3">
      <t>ニュウリョク</t>
    </rPh>
    <rPh sb="5" eb="6">
      <t>ヒダリ</t>
    </rPh>
    <rPh sb="7" eb="8">
      <t>レツ</t>
    </rPh>
    <rPh sb="10" eb="11">
      <t>ジュン</t>
    </rPh>
    <rPh sb="13" eb="15">
      <t>キニュウ</t>
    </rPh>
    <rPh sb="24" eb="25">
      <t>ネガ</t>
    </rPh>
    <phoneticPr fontId="5"/>
  </si>
  <si>
    <r>
      <t>　入力内容を変更したい場合は、</t>
    </r>
    <r>
      <rPr>
        <b/>
        <sz val="14"/>
        <color rgb="FFFF0000"/>
        <rFont val="Yu Gothic UI"/>
        <family val="3"/>
        <charset val="128"/>
      </rPr>
      <t>右側の列から削除</t>
    </r>
    <r>
      <rPr>
        <b/>
        <sz val="14"/>
        <color theme="1"/>
        <rFont val="Yu Gothic UI"/>
        <family val="3"/>
        <charset val="128"/>
      </rPr>
      <t>を行い、該当の列に戻って修正を行ってください。（お手数をおかけしますが、ご協力のほどよろしくお願いいたします。）</t>
    </r>
    <phoneticPr fontId="5"/>
  </si>
  <si>
    <r>
      <t>　一度に複数のエラーが表示された場合は、</t>
    </r>
    <r>
      <rPr>
        <b/>
        <sz val="14"/>
        <color rgb="FFFF0000"/>
        <rFont val="Yu Gothic UI"/>
        <family val="3"/>
        <charset val="128"/>
      </rPr>
      <t>右側の列</t>
    </r>
    <r>
      <rPr>
        <b/>
        <sz val="14"/>
        <color theme="1"/>
        <rFont val="Yu Gothic UI"/>
        <family val="3"/>
        <charset val="128"/>
      </rPr>
      <t>の入力内容から削除してください。削除後、修正を行ってください。</t>
    </r>
    <phoneticPr fontId="5"/>
  </si>
  <si>
    <t>本見積先
（発注予定先）</t>
    <rPh sb="0" eb="3">
      <t>ホンミツモリサキ0</t>
    </rPh>
    <phoneticPr fontId="5"/>
  </si>
  <si>
    <t>プルダウン選択</t>
    <rPh sb="5" eb="7">
      <t>センタク</t>
    </rPh>
    <phoneticPr fontId="5"/>
  </si>
  <si>
    <t>5.交付申請_申請額</t>
    <rPh sb="2" eb="4">
      <t>コウフ</t>
    </rPh>
    <rPh sb="4" eb="6">
      <t>シンセイ</t>
    </rPh>
    <rPh sb="7" eb="9">
      <t>シンセイ</t>
    </rPh>
    <rPh sb="9" eb="10">
      <t>ガク</t>
    </rPh>
    <phoneticPr fontId="5"/>
  </si>
  <si>
    <t>0.記入日（ご記入いただいた日付を「様式第1.交付申請書」の提出日とします）</t>
    <rPh sb="2" eb="5">
      <t>キニュウビ</t>
    </rPh>
    <phoneticPr fontId="5"/>
  </si>
  <si>
    <t>半角数字2桁で入力してください。</t>
    <phoneticPr fontId="5"/>
  </si>
  <si>
    <t>補助事業の目的及び内容を簡潔に記載してください。</t>
    <rPh sb="0" eb="4">
      <t>ホジョジギョウ</t>
    </rPh>
    <rPh sb="7" eb="8">
      <t>オヨ</t>
    </rPh>
    <rPh sb="9" eb="11">
      <t>ナイヨウ</t>
    </rPh>
    <rPh sb="12" eb="14">
      <t>カンケツ</t>
    </rPh>
    <phoneticPr fontId="5"/>
  </si>
  <si>
    <t>全角文字で入力してください。</t>
    <rPh sb="0" eb="4">
      <t>ゼンカクモジ</t>
    </rPh>
    <rPh sb="5" eb="7">
      <t>ニュウリョク</t>
    </rPh>
    <phoneticPr fontId="5"/>
  </si>
  <si>
    <t>経費明細表より自動で入力されます。</t>
    <rPh sb="0" eb="5">
      <t>ケイヒメイサイヒョウ</t>
    </rPh>
    <rPh sb="7" eb="9">
      <t>ジドウ</t>
    </rPh>
    <rPh sb="10" eb="12">
      <t>ニュウリョク</t>
    </rPh>
    <phoneticPr fontId="5"/>
  </si>
  <si>
    <t>補助対象経費（税抜き、単位：円）</t>
    <rPh sb="0" eb="4">
      <t>ホジョタイショウ</t>
    </rPh>
    <rPh sb="4" eb="6">
      <t>ケイヒ</t>
    </rPh>
    <phoneticPr fontId="5"/>
  </si>
  <si>
    <t>補助金交付申請額（税抜き、単位：円）</t>
    <rPh sb="0" eb="3">
      <t>ホジョキン</t>
    </rPh>
    <rPh sb="3" eb="8">
      <t>コウフシンセイガク</t>
    </rPh>
    <phoneticPr fontId="5"/>
  </si>
  <si>
    <t>発注予定先の選定理由</t>
    <rPh sb="0" eb="2">
      <t>ハッチュウ</t>
    </rPh>
    <rPh sb="2" eb="4">
      <t>ヨテイ</t>
    </rPh>
    <rPh sb="4" eb="5">
      <t>サキ</t>
    </rPh>
    <rPh sb="6" eb="10">
      <t>センテイリユウ</t>
    </rPh>
    <phoneticPr fontId="26"/>
  </si>
  <si>
    <t>資格の種類
（T列がその他の場合）</t>
    <rPh sb="0" eb="2">
      <t>シカク</t>
    </rPh>
    <rPh sb="3" eb="5">
      <t>シュルイ</t>
    </rPh>
    <rPh sb="8" eb="9">
      <t>レツ</t>
    </rPh>
    <rPh sb="12" eb="13">
      <t>タ</t>
    </rPh>
    <rPh sb="14" eb="16">
      <t>バアイ</t>
    </rPh>
    <phoneticPr fontId="5"/>
  </si>
  <si>
    <t>弁護士</t>
    <rPh sb="0" eb="3">
      <t>ベンゴシ</t>
    </rPh>
    <phoneticPr fontId="5"/>
  </si>
  <si>
    <t>その他</t>
    <rPh sb="2" eb="3">
      <t>ホカ</t>
    </rPh>
    <phoneticPr fontId="5"/>
  </si>
  <si>
    <t>資格名をご記入ください</t>
    <rPh sb="0" eb="3">
      <t>シカクメイ</t>
    </rPh>
    <rPh sb="5" eb="7">
      <t>キニュウ</t>
    </rPh>
    <phoneticPr fontId="5"/>
  </si>
  <si>
    <t>依頼先の専門家名</t>
    <rPh sb="0" eb="3">
      <t>イライサキ</t>
    </rPh>
    <rPh sb="4" eb="8">
      <t>センモンカメイ</t>
    </rPh>
    <phoneticPr fontId="5"/>
  </si>
  <si>
    <t>半角数字4桁で入力してください。（西暦4桁）</t>
    <phoneticPr fontId="5"/>
  </si>
  <si>
    <r>
      <t>　・・・　H列「申請者記載欄」の緑色着色部分が、回答の記載欄となります。尚、</t>
    </r>
    <r>
      <rPr>
        <u/>
        <sz val="11"/>
        <color theme="1"/>
        <rFont val="Yu Gothic UI"/>
        <family val="3"/>
        <charset val="128"/>
      </rPr>
      <t>設定されている回答欄の枠内で回答が収まるよう、記載量を調整してください</t>
    </r>
    <r>
      <rPr>
        <sz val="11"/>
        <color theme="1"/>
        <rFont val="Yu Gothic UI"/>
        <family val="3"/>
        <charset val="128"/>
      </rPr>
      <t>。</t>
    </r>
    <rPh sb="11" eb="13">
      <t>キサイ</t>
    </rPh>
    <rPh sb="13" eb="14">
      <t>ラン</t>
    </rPh>
    <rPh sb="27" eb="29">
      <t>キサイ</t>
    </rPh>
    <rPh sb="29" eb="30">
      <t>ラン</t>
    </rPh>
    <phoneticPr fontId="5"/>
  </si>
  <si>
    <t>■J列の「jGrants上のラベル（項目）名」に記載がある項目については、jGtants上の項目と回答を整合させる必要がありますので、（コピー＆ペースト機能等を利用して）jGrants上に転記してください。</t>
    <rPh sb="2" eb="3">
      <t>レツ</t>
    </rPh>
    <rPh sb="24" eb="26">
      <t>キサイ</t>
    </rPh>
    <rPh sb="29" eb="31">
      <t>コウモク</t>
    </rPh>
    <rPh sb="44" eb="45">
      <t>ジョウ</t>
    </rPh>
    <rPh sb="46" eb="48">
      <t>コウモク</t>
    </rPh>
    <rPh sb="49" eb="51">
      <t>カイトウ</t>
    </rPh>
    <rPh sb="52" eb="54">
      <t>セイゴウ</t>
    </rPh>
    <rPh sb="57" eb="59">
      <t>ヒツヨウ</t>
    </rPh>
    <rPh sb="76" eb="78">
      <t>キノウ</t>
    </rPh>
    <rPh sb="78" eb="79">
      <t>トウ</t>
    </rPh>
    <rPh sb="80" eb="82">
      <t>リヨウ</t>
    </rPh>
    <rPh sb="92" eb="93">
      <t>ジョウ</t>
    </rPh>
    <rPh sb="94" eb="96">
      <t>テンキ</t>
    </rPh>
    <phoneticPr fontId="10"/>
  </si>
  <si>
    <t>上限1※公募要領上</t>
    <rPh sb="0" eb="2">
      <t>ジョウゲン</t>
    </rPh>
    <rPh sb="4" eb="9">
      <t>コウボヨウリョウジョウ</t>
    </rPh>
    <phoneticPr fontId="5"/>
  </si>
  <si>
    <t>【自動反映】様式第1.交付申請書へ</t>
  </si>
  <si>
    <t>半角数字4桁で入力してください。</t>
    <rPh sb="0" eb="2">
      <t>ハンカク</t>
    </rPh>
    <rPh sb="2" eb="4">
      <t>スウジ</t>
    </rPh>
    <rPh sb="5" eb="6">
      <t>ケタ</t>
    </rPh>
    <rPh sb="7" eb="9">
      <t>ニュウリョク</t>
    </rPh>
    <phoneticPr fontId="1"/>
  </si>
  <si>
    <t>半角数字2桁で入力してください。</t>
    <rPh sb="0" eb="2">
      <t>ハンカク</t>
    </rPh>
    <rPh sb="2" eb="4">
      <t>スウジ</t>
    </rPh>
    <rPh sb="5" eb="6">
      <t>ケタ</t>
    </rPh>
    <rPh sb="7" eb="9">
      <t>ニュウリョク</t>
    </rPh>
    <phoneticPr fontId="1"/>
  </si>
  <si>
    <t>5120_事業費の補助対象経費（税抜き、単位：円）</t>
    <rPh sb="9" eb="13">
      <t>ホジョタイショウ</t>
    </rPh>
    <rPh sb="13" eb="15">
      <t>ケイヒ</t>
    </rPh>
    <rPh sb="16" eb="18">
      <t>ゼイヌ</t>
    </rPh>
    <rPh sb="20" eb="22">
      <t>タンイ</t>
    </rPh>
    <rPh sb="23" eb="24">
      <t>エン</t>
    </rPh>
    <phoneticPr fontId="1"/>
  </si>
  <si>
    <t>5130_事業費の補助金交付申請額（税抜き、単位：円）</t>
    <rPh sb="9" eb="12">
      <t>ホジョキン</t>
    </rPh>
    <rPh sb="12" eb="17">
      <t>コウフシンセイガク</t>
    </rPh>
    <rPh sb="18" eb="20">
      <t>ゼイヌ</t>
    </rPh>
    <rPh sb="22" eb="24">
      <t>タンイ</t>
    </rPh>
    <rPh sb="25" eb="26">
      <t>エン</t>
    </rPh>
    <phoneticPr fontId="1"/>
  </si>
  <si>
    <t>5220_廃業費の補助対象経費（税抜き、単位：円）</t>
    <rPh sb="9" eb="13">
      <t>ホジョタイショウ</t>
    </rPh>
    <rPh sb="13" eb="15">
      <t>ケイヒ</t>
    </rPh>
    <rPh sb="16" eb="18">
      <t>ゼイヌ</t>
    </rPh>
    <rPh sb="20" eb="22">
      <t>タンイ</t>
    </rPh>
    <rPh sb="23" eb="24">
      <t>エン</t>
    </rPh>
    <phoneticPr fontId="1"/>
  </si>
  <si>
    <t>5230_廃業費の補助金交付申請額（税抜き、単位：円）</t>
    <rPh sb="9" eb="12">
      <t>ホジョキン</t>
    </rPh>
    <rPh sb="12" eb="17">
      <t>コウフシンセイガク</t>
    </rPh>
    <rPh sb="18" eb="20">
      <t>ゼイヌ</t>
    </rPh>
    <rPh sb="22" eb="24">
      <t>タンイ</t>
    </rPh>
    <rPh sb="25" eb="26">
      <t>エン</t>
    </rPh>
    <phoneticPr fontId="1"/>
  </si>
  <si>
    <t>半角数字で入力してください。
公募申請時の金額を入力してください。
※公募申請フォーム[5010_補助対象経費（事業費）の合計額（単位：円）]をご参照ください。</t>
    <phoneticPr fontId="1"/>
  </si>
  <si>
    <t>半角数字で入力してください。
公募申請時の金額を入力してください。
※公募申請フォーム[5020_事業費の交付予定額（単位：円）]をご参照ください。</t>
    <rPh sb="15" eb="17">
      <t>コウボ</t>
    </rPh>
    <rPh sb="17" eb="19">
      <t>シンセイ</t>
    </rPh>
    <rPh sb="19" eb="20">
      <t>ジ</t>
    </rPh>
    <rPh sb="21" eb="23">
      <t>キンガク</t>
    </rPh>
    <rPh sb="24" eb="26">
      <t>ニュウリョク</t>
    </rPh>
    <phoneticPr fontId="1"/>
  </si>
  <si>
    <t>半角数字で入力してください。
公募申請時の金額を入力してください。
※公募申請フォーム[5410_補助対象経費（廃業費）の合計額（単位：円）]をご参照ください。
経費が無い場合、「0」と入力してください。</t>
    <phoneticPr fontId="1"/>
  </si>
  <si>
    <t>廃業費の交付予定額（単位：円）</t>
    <phoneticPr fontId="5"/>
  </si>
  <si>
    <t>半角数字で入力してください。
公募申請時の金額を入力してください。
※公募申請フォーム[5420_廃業費の交付予定額（単位：円）]をご参照ください。
経費が無い場合、「0」と入力してください。</t>
    <phoneticPr fontId="1"/>
  </si>
  <si>
    <t>廃業費</t>
    <rPh sb="0" eb="3">
      <t>ハイギョウヒ</t>
    </rPh>
    <phoneticPr fontId="26"/>
  </si>
  <si>
    <t>　ー廃業支援費</t>
    <rPh sb="2" eb="4">
      <t>ハイギョウ</t>
    </rPh>
    <rPh sb="4" eb="6">
      <t>シエン</t>
    </rPh>
    <rPh sb="6" eb="7">
      <t>ヒ</t>
    </rPh>
    <phoneticPr fontId="5"/>
  </si>
  <si>
    <t>　ー在庫廃棄費</t>
    <rPh sb="2" eb="4">
      <t>ザイコ</t>
    </rPh>
    <rPh sb="4" eb="6">
      <t>ハイキ</t>
    </rPh>
    <rPh sb="6" eb="7">
      <t>ヒ</t>
    </rPh>
    <phoneticPr fontId="5"/>
  </si>
  <si>
    <t>　ー解体費</t>
    <rPh sb="2" eb="5">
      <t>カイタイヒ</t>
    </rPh>
    <phoneticPr fontId="5"/>
  </si>
  <si>
    <t>　ー原状回復費</t>
    <rPh sb="2" eb="7">
      <t>ゲンジョウカイフクヒ</t>
    </rPh>
    <phoneticPr fontId="5"/>
  </si>
  <si>
    <t>　ーリースの解約費</t>
    <rPh sb="6" eb="9">
      <t>カイヤクヒ</t>
    </rPh>
    <phoneticPr fontId="5"/>
  </si>
  <si>
    <t>　ー移転・移設費用</t>
    <rPh sb="2" eb="4">
      <t>イテン</t>
    </rPh>
    <rPh sb="5" eb="8">
      <t>イセツヒ</t>
    </rPh>
    <rPh sb="8" eb="9">
      <t>ヨウ</t>
    </rPh>
    <phoneticPr fontId="5"/>
  </si>
  <si>
    <t>提出あり</t>
    <rPh sb="0" eb="2">
      <t>テイシュツ</t>
    </rPh>
    <phoneticPr fontId="26"/>
  </si>
  <si>
    <t>プルダウン戦選択</t>
    <rPh sb="5" eb="6">
      <t>セン</t>
    </rPh>
    <rPh sb="6" eb="8">
      <t>センタク</t>
    </rPh>
    <phoneticPr fontId="26"/>
  </si>
  <si>
    <t>本見積先（発注予定先）</t>
    <rPh sb="0" eb="3">
      <t>ホンミツモリ</t>
    </rPh>
    <rPh sb="3" eb="4">
      <t>サキ</t>
    </rPh>
    <rPh sb="5" eb="9">
      <t>ハッチュウヨテイ</t>
    </rPh>
    <rPh sb="9" eb="10">
      <t>サキ</t>
    </rPh>
    <phoneticPr fontId="5"/>
  </si>
  <si>
    <t>契約書
(現行締結済)</t>
    <rPh sb="0" eb="3">
      <t>ケイヤクショ</t>
    </rPh>
    <rPh sb="5" eb="7">
      <t>ゲンコウ</t>
    </rPh>
    <rPh sb="7" eb="10">
      <t>テイケツスミ</t>
    </rPh>
    <phoneticPr fontId="5"/>
  </si>
  <si>
    <t>委託費</t>
    <rPh sb="0" eb="3">
      <t>イタクヒ</t>
    </rPh>
    <phoneticPr fontId="5"/>
  </si>
  <si>
    <t>　ー委託費</t>
    <phoneticPr fontId="5"/>
  </si>
  <si>
    <t>中小企業生産性革命推進事業　事業承継・Ｍ＆Ａ補助金（PMI 専門家活用枠）交付申請書</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phoneticPr fontId="5"/>
  </si>
  <si>
    <t>PMIを依頼する
専門家の種類</t>
    <rPh sb="4" eb="6">
      <t>イライ</t>
    </rPh>
    <rPh sb="9" eb="12">
      <t>センモンカ</t>
    </rPh>
    <rPh sb="13" eb="15">
      <t>シュルイ</t>
    </rPh>
    <phoneticPr fontId="5"/>
  </si>
  <si>
    <t>経営コンサルタント</t>
    <rPh sb="0" eb="2">
      <t>ケイエイ</t>
    </rPh>
    <phoneticPr fontId="5"/>
  </si>
  <si>
    <t>●同時申請を行う場合</t>
    <rPh sb="1" eb="5">
      <t>ドウジシンセイ</t>
    </rPh>
    <rPh sb="6" eb="7">
      <t>オコナ</t>
    </rPh>
    <rPh sb="8" eb="10">
      <t>バアイ</t>
    </rPh>
    <phoneticPr fontId="12"/>
  </si>
  <si>
    <r>
      <t>　同時申請を行う場合には、PMI（専門家活用）側で</t>
    </r>
    <r>
      <rPr>
        <b/>
        <sz val="14"/>
        <color rgb="FFFF0000"/>
        <rFont val="Yu Gothic UI"/>
        <family val="3"/>
        <charset val="128"/>
      </rPr>
      <t>廃業費の申請を行うことはできません</t>
    </r>
    <r>
      <rPr>
        <b/>
        <sz val="14"/>
        <color theme="1"/>
        <rFont val="Yu Gothic UI"/>
        <family val="3"/>
        <charset val="128"/>
      </rPr>
      <t>。廃業費の交付申請を希望する場合には、専門家活用枠にて併用申請をおこなってください。</t>
    </r>
    <rPh sb="1" eb="5">
      <t>ドウジシンセイ</t>
    </rPh>
    <rPh sb="6" eb="7">
      <t>オコナ</t>
    </rPh>
    <rPh sb="8" eb="10">
      <t>バアイ</t>
    </rPh>
    <rPh sb="17" eb="22">
      <t>センモンカカツヨウ</t>
    </rPh>
    <rPh sb="23" eb="24">
      <t>ガワ</t>
    </rPh>
    <rPh sb="25" eb="28">
      <t>ハイギョウヒ</t>
    </rPh>
    <rPh sb="29" eb="31">
      <t>シンセイ</t>
    </rPh>
    <rPh sb="32" eb="33">
      <t>オコナ</t>
    </rPh>
    <rPh sb="43" eb="46">
      <t>ハイギョウヒ</t>
    </rPh>
    <rPh sb="47" eb="51">
      <t>コウフシンセイ</t>
    </rPh>
    <rPh sb="52" eb="54">
      <t>キボウ</t>
    </rPh>
    <rPh sb="56" eb="58">
      <t>バアイ</t>
    </rPh>
    <rPh sb="61" eb="67">
      <t>センモンカカツヨウワク</t>
    </rPh>
    <rPh sb="69" eb="73">
      <t>ヘイヨウシンセイ</t>
    </rPh>
    <phoneticPr fontId="5"/>
  </si>
  <si>
    <t>補助率（固定）</t>
    <rPh sb="0" eb="3">
      <t>ホジョリツ</t>
    </rPh>
    <rPh sb="4" eb="6">
      <t>コテイ</t>
    </rPh>
    <phoneticPr fontId="10"/>
  </si>
  <si>
    <t>謝金</t>
    <rPh sb="0" eb="2">
      <t>シャキン</t>
    </rPh>
    <phoneticPr fontId="5"/>
  </si>
  <si>
    <t>申請の形態（同時申請の有無）</t>
    <rPh sb="0" eb="2">
      <t>シンセイ</t>
    </rPh>
    <rPh sb="3" eb="5">
      <t>ケイタイ</t>
    </rPh>
    <rPh sb="6" eb="10">
      <t>ドウジシンセイ</t>
    </rPh>
    <rPh sb="11" eb="13">
      <t>ウム</t>
    </rPh>
    <phoneticPr fontId="5"/>
  </si>
  <si>
    <t>選択式</t>
    <rPh sb="0" eb="3">
      <t>センタクシキ</t>
    </rPh>
    <phoneticPr fontId="5"/>
  </si>
  <si>
    <t>プルダウンから選択してください。
公募時に同時申請を行ったか否かを回答してください。
※公募申請フォーム[0120_専門家活用枠（買い手支援類型）と同時申請を行う]をご参照ください。
・同時申請を行っていない場合には、選択不要ですので空白としてください。
・同時申請を行っている場合には、本PMIの交付申請前に専門家活用の交付申請と交付決定を受ける必要があります。その他にも廃業費の申請などに注意事項がありますため、公募要領をよくご確認のうえ入力を進めてください。</t>
    <rPh sb="7" eb="9">
      <t>センタク</t>
    </rPh>
    <rPh sb="17" eb="20">
      <t>コウボジ</t>
    </rPh>
    <rPh sb="21" eb="25">
      <t>ドウジシンセイ</t>
    </rPh>
    <rPh sb="26" eb="27">
      <t>オコナ</t>
    </rPh>
    <rPh sb="30" eb="31">
      <t>イナ</t>
    </rPh>
    <rPh sb="33" eb="35">
      <t>カイトウ</t>
    </rPh>
    <rPh sb="44" eb="46">
      <t>コウボ</t>
    </rPh>
    <rPh sb="46" eb="48">
      <t>シンセイ</t>
    </rPh>
    <rPh sb="58" eb="64">
      <t>センモンカカツヨウワク</t>
    </rPh>
    <rPh sb="65" eb="66">
      <t>カ</t>
    </rPh>
    <rPh sb="67" eb="72">
      <t>テシエンルイケイ</t>
    </rPh>
    <rPh sb="74" eb="78">
      <t>ドウジシンセイ</t>
    </rPh>
    <rPh sb="79" eb="80">
      <t>オコナ</t>
    </rPh>
    <rPh sb="84" eb="86">
      <t>サンショウ</t>
    </rPh>
    <rPh sb="93" eb="97">
      <t>ドウジシンセイ</t>
    </rPh>
    <rPh sb="98" eb="99">
      <t>オコナ</t>
    </rPh>
    <rPh sb="104" eb="106">
      <t>バアイ</t>
    </rPh>
    <rPh sb="109" eb="113">
      <t>センタクフヨウ</t>
    </rPh>
    <rPh sb="117" eb="119">
      <t>クウハク</t>
    </rPh>
    <phoneticPr fontId="1"/>
  </si>
  <si>
    <t>2.同時申請の該当</t>
    <rPh sb="2" eb="6">
      <t>ドウジシンセイ</t>
    </rPh>
    <rPh sb="7" eb="9">
      <t>ガイトウ</t>
    </rPh>
    <phoneticPr fontId="5"/>
  </si>
  <si>
    <t>同時申請の実施有無</t>
    <rPh sb="0" eb="4">
      <t>ドウジシンセイ</t>
    </rPh>
    <rPh sb="5" eb="9">
      <t>ジッシウム</t>
    </rPh>
    <phoneticPr fontId="10"/>
  </si>
  <si>
    <t>3.公募申請_申請内容</t>
    <rPh sb="2" eb="4">
      <t>コウボ</t>
    </rPh>
    <rPh sb="4" eb="6">
      <t>シンセイ</t>
    </rPh>
    <rPh sb="7" eb="9">
      <t>シンセイ</t>
    </rPh>
    <rPh sb="9" eb="11">
      <t>ナイヨウ</t>
    </rPh>
    <phoneticPr fontId="5"/>
  </si>
  <si>
    <t>4.交付申請_申請内容概要</t>
    <rPh sb="2" eb="4">
      <t>コウフ</t>
    </rPh>
    <rPh sb="4" eb="6">
      <t>シンセイ</t>
    </rPh>
    <rPh sb="7" eb="9">
      <t>シンセイ</t>
    </rPh>
    <rPh sb="9" eb="11">
      <t>ナイヨウ</t>
    </rPh>
    <rPh sb="11" eb="13">
      <t>ガイヨウ</t>
    </rPh>
    <phoneticPr fontId="5"/>
  </si>
  <si>
    <t>〇Ⅰ.事業費の合計</t>
    <rPh sb="3" eb="6">
      <t>ジギョウヒ</t>
    </rPh>
    <rPh sb="7" eb="9">
      <t>ゴウケイ</t>
    </rPh>
    <phoneticPr fontId="5"/>
  </si>
  <si>
    <t>〇Ⅱ.廃業費に係る費用の合計</t>
    <rPh sb="3" eb="5">
      <t>ハイギョウ</t>
    </rPh>
    <rPh sb="5" eb="6">
      <t>ヒ</t>
    </rPh>
    <rPh sb="7" eb="8">
      <t>カカワ</t>
    </rPh>
    <rPh sb="9" eb="11">
      <t>ヒヨウ</t>
    </rPh>
    <rPh sb="12" eb="14">
      <t>ゴウケイ</t>
    </rPh>
    <phoneticPr fontId="5"/>
  </si>
  <si>
    <t>〇Ⅰ＋Ⅱの合計</t>
    <rPh sb="5" eb="7">
      <t>ゴウケイ</t>
    </rPh>
    <phoneticPr fontId="5"/>
  </si>
  <si>
    <t>6.交付申請_申請額（判定）</t>
    <rPh sb="2" eb="4">
      <t>コウフ</t>
    </rPh>
    <rPh sb="4" eb="6">
      <t>シンセイ</t>
    </rPh>
    <rPh sb="7" eb="9">
      <t>シンセイ</t>
    </rPh>
    <rPh sb="9" eb="10">
      <t>ガク</t>
    </rPh>
    <rPh sb="11" eb="13">
      <t>ハンテイ</t>
    </rPh>
    <phoneticPr fontId="5"/>
  </si>
  <si>
    <t>1050_Ⅱ.廃業費（併用申請）の申請経費の合計金額</t>
    <phoneticPr fontId="5"/>
  </si>
  <si>
    <t>1060_Ⅱ.廃業費（併用申請）の交付予定金額</t>
    <phoneticPr fontId="5"/>
  </si>
  <si>
    <t>0155_申請パターン</t>
    <phoneticPr fontId="5"/>
  </si>
  <si>
    <t>5110_事業費の補助事業に要する経費（税抜き、単位：円）</t>
    <rPh sb="5" eb="8">
      <t>ジギョウヒ</t>
    </rPh>
    <rPh sb="9" eb="13">
      <t>ホジョジギョウ</t>
    </rPh>
    <rPh sb="14" eb="15">
      <t>ヨウ</t>
    </rPh>
    <rPh sb="17" eb="19">
      <t>ケイヒ</t>
    </rPh>
    <rPh sb="20" eb="21">
      <t>ゼイ</t>
    </rPh>
    <rPh sb="21" eb="22">
      <t>ヌ</t>
    </rPh>
    <rPh sb="24" eb="26">
      <t>タンイ</t>
    </rPh>
    <rPh sb="27" eb="28">
      <t>エン</t>
    </rPh>
    <phoneticPr fontId="1"/>
  </si>
  <si>
    <t>5310_補助事業に要する経費（税抜き、単位：円）</t>
    <rPh sb="17" eb="18">
      <t>ヌ</t>
    </rPh>
    <phoneticPr fontId="5"/>
  </si>
  <si>
    <t>5210_廃業費の補助事業に要する経費（税抜き、単位：円）</t>
    <rPh sb="5" eb="8">
      <t>ハイギョウヒ</t>
    </rPh>
    <rPh sb="9" eb="13">
      <t>ホジョジギョウ</t>
    </rPh>
    <rPh sb="14" eb="15">
      <t>ヨウ</t>
    </rPh>
    <rPh sb="17" eb="19">
      <t>ケイヒ</t>
    </rPh>
    <rPh sb="20" eb="21">
      <t>ゼイ</t>
    </rPh>
    <rPh sb="21" eb="22">
      <t>ヌ</t>
    </rPh>
    <rPh sb="24" eb="26">
      <t>タンイ</t>
    </rPh>
    <rPh sb="27" eb="28">
      <t>エン</t>
    </rPh>
    <phoneticPr fontId="1"/>
  </si>
  <si>
    <t>事業費の補助事業に要する経費（税抜き、単位：円）</t>
    <rPh sb="0" eb="3">
      <t>ジギョウヒ</t>
    </rPh>
    <rPh sb="4" eb="8">
      <t>ホジョジギョウ</t>
    </rPh>
    <rPh sb="9" eb="10">
      <t>ヨウ</t>
    </rPh>
    <rPh sb="12" eb="14">
      <t>ケイヒ</t>
    </rPh>
    <rPh sb="15" eb="16">
      <t>ゼイ</t>
    </rPh>
    <rPh sb="16" eb="17">
      <t>ヌ</t>
    </rPh>
    <rPh sb="19" eb="21">
      <t>タンイ</t>
    </rPh>
    <rPh sb="22" eb="23">
      <t>エン</t>
    </rPh>
    <phoneticPr fontId="3"/>
  </si>
  <si>
    <t>廃業費の補助事業に要する経費（税抜き、単位：円）</t>
    <rPh sb="0" eb="3">
      <t>ハイギョウヒ</t>
    </rPh>
    <rPh sb="4" eb="8">
      <t>ホジョジギョウ</t>
    </rPh>
    <rPh sb="9" eb="10">
      <t>ヨウ</t>
    </rPh>
    <rPh sb="12" eb="14">
      <t>ケイヒ</t>
    </rPh>
    <rPh sb="15" eb="16">
      <t>ゼイ</t>
    </rPh>
    <rPh sb="16" eb="17">
      <t>ヌ</t>
    </rPh>
    <rPh sb="19" eb="21">
      <t>タンイ</t>
    </rPh>
    <rPh sb="22" eb="23">
      <t>エン</t>
    </rPh>
    <phoneticPr fontId="3"/>
  </si>
  <si>
    <t>補助事業に要する経費（税抜き、単位：円）</t>
    <rPh sb="0" eb="2">
      <t>ホジョ</t>
    </rPh>
    <rPh sb="2" eb="4">
      <t>ジギョウ</t>
    </rPh>
    <rPh sb="5" eb="6">
      <t>ヨウ</t>
    </rPh>
    <rPh sb="8" eb="10">
      <t>ケイヒ</t>
    </rPh>
    <rPh sb="12" eb="13">
      <t>ヌ</t>
    </rPh>
    <phoneticPr fontId="5"/>
  </si>
  <si>
    <t>5320_補助対象経費（税抜き、単位：円）</t>
    <phoneticPr fontId="5"/>
  </si>
  <si>
    <t>5330_補助金交付申請額（税抜き、単位：円）</t>
    <phoneticPr fontId="5"/>
  </si>
  <si>
    <t>補足証憑
(2者以上の断り証憑/DD実施者証憑)</t>
    <rPh sb="0" eb="2">
      <t>ホソク</t>
    </rPh>
    <rPh sb="2" eb="4">
      <t>ショウヒョウ</t>
    </rPh>
    <rPh sb="18" eb="20">
      <t>ジッシ</t>
    </rPh>
    <rPh sb="20" eb="21">
      <t>シャ</t>
    </rPh>
    <rPh sb="21" eb="23">
      <t>ショウヒョウ</t>
    </rPh>
    <phoneticPr fontId="5"/>
  </si>
  <si>
    <t>③対象となるM&amp;Aにおいて、DDを実施した専門家がPMI支援を行うため</t>
    <rPh sb="1" eb="3">
      <t>タイショウ</t>
    </rPh>
    <rPh sb="17" eb="19">
      <t>ジッシ</t>
    </rPh>
    <rPh sb="21" eb="24">
      <t>センモンカ</t>
    </rPh>
    <rPh sb="28" eb="30">
      <t>シエン</t>
    </rPh>
    <rPh sb="31" eb="32">
      <t>オコナ</t>
    </rPh>
    <phoneticPr fontId="5"/>
  </si>
  <si>
    <t>　事業承継・Ｍ＆Ａ補助金交付規程（以下「交付規程」という。）第５条第１項の規定に基づき、上記補助金の交付について下記のとおり申請します。 
　なお、補助金等に係る予算の執行の適正化に関する法律（昭和３０年法律第１７９号）、補助金等に係る予算の執行の適正化に関する法律施行令（昭和３０年政令第２５５号）、中小企業生産性革命推進事業補助金交付要綱及び交付規程の定めるところに従うことを承知の上、申請します。</t>
    <phoneticPr fontId="5"/>
  </si>
  <si>
    <t>補助事業に要する経費（税抜き、単位：円）</t>
    <rPh sb="0" eb="4">
      <t>ホジョジギョウ</t>
    </rPh>
    <rPh sb="5" eb="6">
      <t>ヨウ</t>
    </rPh>
    <rPh sb="8" eb="10">
      <t>ケイヒ</t>
    </rPh>
    <rPh sb="11" eb="13">
      <t>ゼイヌ</t>
    </rPh>
    <phoneticPr fontId="5"/>
  </si>
  <si>
    <t>補助事業に要する経費（税抜き）</t>
    <rPh sb="0" eb="4">
      <t>ホジョジギョウ</t>
    </rPh>
    <rPh sb="5" eb="6">
      <t>ヨウ</t>
    </rPh>
    <rPh sb="8" eb="10">
      <t>ケイヒ</t>
    </rPh>
    <rPh sb="11" eb="13">
      <t>ゼイヌ</t>
    </rPh>
    <phoneticPr fontId="5"/>
  </si>
  <si>
    <t>補助対象経費（税抜き）</t>
    <rPh sb="0" eb="6">
      <t>ホジョタイショウケイヒ</t>
    </rPh>
    <rPh sb="7" eb="9">
      <t>ゼイヌ</t>
    </rPh>
    <phoneticPr fontId="5"/>
  </si>
  <si>
    <t>事業費の補助事業に要する経費（税抜き、単位：円）</t>
    <rPh sb="0" eb="3">
      <t>ジギョウヒ</t>
    </rPh>
    <rPh sb="4" eb="8">
      <t>ホジョジギョウ</t>
    </rPh>
    <rPh sb="9" eb="10">
      <t>ヨウ</t>
    </rPh>
    <rPh sb="12" eb="14">
      <t>ケイヒ</t>
    </rPh>
    <rPh sb="15" eb="17">
      <t>ゼイヌ</t>
    </rPh>
    <rPh sb="19" eb="21">
      <t>タンイ</t>
    </rPh>
    <rPh sb="22" eb="23">
      <t>エン</t>
    </rPh>
    <phoneticPr fontId="3"/>
  </si>
  <si>
    <t>廃業費の補助事業に要する経費（税抜き、単位：円）</t>
    <rPh sb="0" eb="3">
      <t>ハイギョウヒ</t>
    </rPh>
    <rPh sb="4" eb="8">
      <t>ホジョジギョウ</t>
    </rPh>
    <rPh sb="9" eb="10">
      <t>ヨウ</t>
    </rPh>
    <rPh sb="12" eb="14">
      <t>ケイヒ</t>
    </rPh>
    <rPh sb="15" eb="17">
      <t>ゼイヌ</t>
    </rPh>
    <rPh sb="19" eb="21">
      <t>タンイ</t>
    </rPh>
    <rPh sb="22" eb="23">
      <t>エン</t>
    </rPh>
    <phoneticPr fontId="3"/>
  </si>
  <si>
    <t>補助事業に要する経費
（税抜き）</t>
    <rPh sb="0" eb="4">
      <t>ホジョジギョウ</t>
    </rPh>
    <rPh sb="5" eb="6">
      <t>ヨウ</t>
    </rPh>
    <rPh sb="8" eb="10">
      <t>ケイヒ</t>
    </rPh>
    <rPh sb="12" eb="13">
      <t>ゼイ</t>
    </rPh>
    <rPh sb="13" eb="14">
      <t>ヌ</t>
    </rPh>
    <phoneticPr fontId="5"/>
  </si>
  <si>
    <t>補助対象経費
（税抜き）</t>
    <rPh sb="0" eb="6">
      <t>ホジョタイショウケイヒ</t>
    </rPh>
    <rPh sb="8" eb="10">
      <t>ゼイヌキ</t>
    </rPh>
    <phoneticPr fontId="5"/>
  </si>
  <si>
    <t>補助事業に要する経費
（税抜き）</t>
    <rPh sb="0" eb="4">
      <t>ホジョジギョウ</t>
    </rPh>
    <rPh sb="5" eb="6">
      <t>ヨウ</t>
    </rPh>
    <rPh sb="8" eb="10">
      <t>ケイヒ</t>
    </rPh>
    <rPh sb="13" eb="14">
      <t>ヌ</t>
    </rPh>
    <phoneticPr fontId="10"/>
  </si>
  <si>
    <t>補助対象経費
（税抜き）</t>
    <rPh sb="0" eb="6">
      <t>ホジョタイショウケイヒ</t>
    </rPh>
    <rPh sb="8" eb="10">
      <t>ゼイヌキ</t>
    </rPh>
    <phoneticPr fontId="10"/>
  </si>
  <si>
    <t>相見積額（税抜き）</t>
    <rPh sb="0" eb="3">
      <t>アイミツモリ</t>
    </rPh>
    <rPh sb="3" eb="4">
      <t>ガク</t>
    </rPh>
    <rPh sb="5" eb="7">
      <t>ゼイヌ</t>
    </rPh>
    <phoneticPr fontId="5"/>
  </si>
  <si>
    <t>相見積額（税抜き）</t>
    <rPh sb="0" eb="3">
      <t>アイミツモリ</t>
    </rPh>
    <rPh sb="3" eb="4">
      <t>ガク</t>
    </rPh>
    <rPh sb="5" eb="6">
      <t>ゼイ</t>
    </rPh>
    <rPh sb="6" eb="7">
      <t>ヌ</t>
    </rPh>
    <phoneticPr fontId="5"/>
  </si>
  <si>
    <t>補助事業に要する経費
（税抜き）</t>
    <rPh sb="0" eb="4">
      <t>ホジョジギョウ</t>
    </rPh>
    <rPh sb="5" eb="6">
      <t>ヨウ</t>
    </rPh>
    <rPh sb="8" eb="10">
      <t>ケイヒ</t>
    </rPh>
    <rPh sb="13" eb="14">
      <t>ヌ</t>
    </rPh>
    <phoneticPr fontId="5"/>
  </si>
  <si>
    <t>『採択通知書』に記載のある「交付申請番号」を入力してください。
例）JPS9999、JPD9999</t>
    <phoneticPr fontId="5"/>
  </si>
  <si>
    <t>中小企業生産性革命推進事業 事業承継・M&amp;A補助金(13次公募) PMI推進枠（専門家活用類型） 様式第1.交付申請書v1.0</t>
    <rPh sb="0" eb="2">
      <t>チュウショウ</t>
    </rPh>
    <rPh sb="2" eb="4">
      <t>キギョウ</t>
    </rPh>
    <rPh sb="4" eb="7">
      <t>セイサンセイ</t>
    </rPh>
    <rPh sb="7" eb="9">
      <t>カクメイ</t>
    </rPh>
    <rPh sb="9" eb="11">
      <t>スイシン</t>
    </rPh>
    <rPh sb="11" eb="13">
      <t>ジギョウ</t>
    </rPh>
    <rPh sb="14" eb="16">
      <t>ジギョウ</t>
    </rPh>
    <rPh sb="16" eb="18">
      <t>ショウケイ</t>
    </rPh>
    <rPh sb="22" eb="25">
      <t>ホジョキン</t>
    </rPh>
    <rPh sb="28" eb="29">
      <t>ジ</t>
    </rPh>
    <rPh sb="29" eb="31">
      <t>コウボ</t>
    </rPh>
    <rPh sb="36" eb="39">
      <t>スイシンワク</t>
    </rPh>
    <rPh sb="39" eb="44">
      <t>センモンカカツヨウ</t>
    </rPh>
    <rPh sb="44" eb="45">
      <t>ワク</t>
    </rPh>
    <rPh sb="45" eb="47">
      <t>ルイケイ</t>
    </rPh>
    <rPh sb="48" eb="50">
      <t>ヨウシキ</t>
    </rPh>
    <rPh sb="50" eb="51">
      <t>ダイ</t>
    </rPh>
    <rPh sb="53" eb="55">
      <t>コウフ</t>
    </rPh>
    <rPh sb="55" eb="58">
      <t>シンセイショ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</si>
</sst>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F800]dddd\,\ mmmm\ dd\,\ yyyy"/>
    <numFmt numFmtId="178" formatCode="0_);[Red]\(0\)"/>
    <numFmt numFmtId="179" formatCode="@&quot; 様&quot;"/>
  </numFmts>
  <fonts count="50">
    <font>
      <sz val="11"/>
      <color theme="1"/>
      <name val="Calibri"/>
      <family val="2"/>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b/>
      <sz val="14"/>
      <color theme="1"/>
      <name val="Yu Gothic UI"/>
      <family val="3"/>
      <charset val="128"/>
    </font>
    <font>
      <b/>
      <sz val="11"/>
      <color theme="0"/>
      <name val="Yu Gothic UI"/>
      <family val="3"/>
      <charset val="128"/>
    </font>
    <font>
      <sz val="6"/>
      <name val="ＭＳ Ｐゴシック"/>
      <family val="2"/>
      <charset val="128"/>
    </font>
    <font>
      <sz val="11"/>
      <color theme="1"/>
      <name val="Yu Gothic UI"/>
      <family val="3"/>
    </font>
    <font>
      <b/>
      <sz val="11"/>
      <color theme="1"/>
      <name val="Yu Gothic UI"/>
      <family val="3"/>
    </font>
    <font>
      <b/>
      <sz val="11"/>
      <color rgb="FFFF0000"/>
      <name val="Yu Gothic UI"/>
      <family val="3"/>
    </font>
    <font>
      <sz val="11"/>
      <color rgb="FFFF0000"/>
      <name val="Yu Gothic UI"/>
      <family val="3"/>
      <charset val="128"/>
    </font>
    <font>
      <sz val="10"/>
      <color theme="1"/>
      <name val="Yu Gothic UI"/>
      <family val="3"/>
      <charset val="128"/>
    </font>
    <font>
      <sz val="11"/>
      <name val="Yu Gothic UI"/>
      <family val="3"/>
      <charset val="128"/>
    </font>
    <font>
      <u/>
      <sz val="11"/>
      <color theme="1"/>
      <name val="Yu Gothic UI"/>
      <family val="3"/>
      <charset val="128"/>
    </font>
    <font>
      <b/>
      <sz val="12"/>
      <color theme="0"/>
      <name val="Yu Gothic UI"/>
      <family val="3"/>
      <charset val="128"/>
    </font>
    <font>
      <sz val="11"/>
      <color theme="0"/>
      <name val="游ゴシック"/>
      <family val="2"/>
      <charset val="128"/>
      <scheme val="minor"/>
    </font>
    <font>
      <sz val="12"/>
      <color theme="1"/>
      <name val="游ゴシック"/>
      <family val="2"/>
      <charset val="128"/>
      <scheme val="minor"/>
    </font>
    <font>
      <sz val="11"/>
      <color theme="0"/>
      <name val="游ゴシック"/>
      <family val="3"/>
      <charset val="128"/>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6"/>
      <name val="ＭＳ Ｐ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1"/>
      <color theme="1"/>
      <name val="游ゴシック"/>
      <family val="3"/>
      <charset val="128"/>
    </font>
    <font>
      <sz val="11"/>
      <color theme="0"/>
      <name val="游ゴシック"/>
      <family val="3"/>
      <charset val="128"/>
    </font>
    <font>
      <b/>
      <sz val="11"/>
      <color theme="1"/>
      <name val="游ゴシック"/>
      <family val="3"/>
      <charset val="128"/>
    </font>
    <font>
      <b/>
      <sz val="11"/>
      <color theme="0"/>
      <name val="游ゴシック"/>
      <family val="3"/>
      <charset val="128"/>
    </font>
    <font>
      <sz val="11"/>
      <color rgb="FF0070C0"/>
      <name val="Yu Gothic UI"/>
      <family val="3"/>
    </font>
    <font>
      <sz val="11"/>
      <color rgb="FF0070C0"/>
      <name val="Yu Gothic UI"/>
      <family val="3"/>
      <charset val="128"/>
    </font>
    <font>
      <u/>
      <sz val="11"/>
      <color theme="10"/>
      <name val="Calibri"/>
      <family val="2"/>
    </font>
    <font>
      <sz val="11"/>
      <name val="游ゴシック"/>
      <family val="3"/>
      <charset val="128"/>
      <scheme val="minor"/>
    </font>
    <font>
      <sz val="11"/>
      <color theme="0" tint="-0.249977111117893"/>
      <name val="Yu Gothic UI"/>
      <family val="3"/>
      <charset val="128"/>
    </font>
    <font>
      <sz val="11"/>
      <color theme="0" tint="-0.249977111117893"/>
      <name val="游ゴシック"/>
      <family val="3"/>
      <charset val="128"/>
    </font>
    <font>
      <sz val="11"/>
      <color theme="0" tint="-0.249977111117893"/>
      <name val="Yu Gothic UI"/>
      <family val="3"/>
    </font>
    <font>
      <sz val="11"/>
      <color theme="0" tint="-0.249977111117893"/>
      <name val="Segoe UI Symbol"/>
      <family val="3"/>
    </font>
    <font>
      <b/>
      <sz val="14"/>
      <name val="Yu Gothic UI"/>
      <family val="3"/>
    </font>
    <font>
      <b/>
      <sz val="14"/>
      <name val="Yu Gothic UI"/>
      <family val="3"/>
      <charset val="128"/>
    </font>
    <font>
      <b/>
      <sz val="14"/>
      <color rgb="FFFF0000"/>
      <name val="Yu Gothic UI"/>
      <family val="3"/>
      <charset val="128"/>
    </font>
    <font>
      <b/>
      <sz val="14"/>
      <color theme="1"/>
      <name val="Yu Gothic UI"/>
      <family val="3"/>
    </font>
    <font>
      <u/>
      <sz val="11"/>
      <color theme="10"/>
      <name val="Yu Gothic UI"/>
      <family val="3"/>
      <charset val="128"/>
    </font>
    <font>
      <u/>
      <sz val="9"/>
      <color theme="10"/>
      <name val="Yu Gothic UI"/>
      <family val="3"/>
      <charset val="128"/>
    </font>
    <font>
      <sz val="11"/>
      <color theme="1"/>
      <name val="Calibri"/>
      <family val="2"/>
    </font>
    <font>
      <sz val="11"/>
      <color theme="0"/>
      <name val="Yu Gothic UI"/>
      <family val="3"/>
      <charset val="128"/>
    </font>
  </fonts>
  <fills count="10">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8"/>
        <bgColor indexed="64"/>
      </patternFill>
    </fill>
    <fill>
      <patternFill patternType="solid">
        <fgColor theme="2"/>
        <bgColor indexed="64"/>
      </patternFill>
    </fill>
  </fills>
  <borders count="10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medium">
        <color theme="0" tint="-0.34998626667073579"/>
      </right>
      <top style="medium">
        <color theme="0" tint="-0.34998626667073579"/>
      </top>
      <bottom style="hair">
        <color auto="1"/>
      </bottom>
      <diagonal/>
    </border>
    <border>
      <left style="medium">
        <color theme="0" tint="-0.34998626667073579"/>
      </left>
      <right style="thin">
        <color theme="0" tint="-0.34998626667073579"/>
      </right>
      <top style="hair">
        <color auto="1"/>
      </top>
      <bottom style="hair">
        <color auto="1"/>
      </bottom>
      <diagonal/>
    </border>
    <border>
      <left style="thin">
        <color theme="0" tint="-0.34998626667073579"/>
      </left>
      <right style="thin">
        <color theme="0" tint="-0.34998626667073579"/>
      </right>
      <top style="hair">
        <color auto="1"/>
      </top>
      <bottom style="hair">
        <color auto="1"/>
      </bottom>
      <diagonal/>
    </border>
    <border>
      <left style="thin">
        <color theme="0" tint="-0.34998626667073579"/>
      </left>
      <right style="medium">
        <color theme="0" tint="-0.34998626667073579"/>
      </right>
      <top style="hair">
        <color auto="1"/>
      </top>
      <bottom style="hair">
        <color auto="1"/>
      </bottom>
      <diagonal/>
    </border>
    <border>
      <left style="medium">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style="medium">
        <color theme="0" tint="-0.34998626667073579"/>
      </bottom>
      <diagonal/>
    </border>
    <border>
      <left style="thin">
        <color theme="0" tint="-0.34998626667073579"/>
      </left>
      <right style="hair">
        <color theme="0" tint="-0.34998626667073579"/>
      </right>
      <top style="medium">
        <color theme="0" tint="-0.34998626667073579"/>
      </top>
      <bottom style="hair">
        <color auto="1"/>
      </bottom>
      <diagonal/>
    </border>
    <border>
      <left style="hair">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hair">
        <color theme="0" tint="-0.34998626667073579"/>
      </right>
      <top style="hair">
        <color auto="1"/>
      </top>
      <bottom style="hair">
        <color auto="1"/>
      </bottom>
      <diagonal/>
    </border>
    <border>
      <left style="hair">
        <color theme="0" tint="-0.34998626667073579"/>
      </left>
      <right style="thin">
        <color theme="0" tint="-0.34998626667073579"/>
      </right>
      <top style="hair">
        <color auto="1"/>
      </top>
      <bottom style="hair">
        <color auto="1"/>
      </bottom>
      <diagonal/>
    </border>
    <border>
      <left style="thin">
        <color theme="0" tint="-0.34998626667073579"/>
      </left>
      <right style="hair">
        <color theme="0" tint="-0.34998626667073579"/>
      </right>
      <top style="hair">
        <color auto="1"/>
      </top>
      <bottom style="medium">
        <color theme="0" tint="-0.34998626667073579"/>
      </bottom>
      <diagonal/>
    </border>
    <border>
      <left style="hair">
        <color theme="0" tint="-0.34998626667073579"/>
      </left>
      <right style="thin">
        <color theme="0" tint="-0.34998626667073579"/>
      </right>
      <top style="hair">
        <color auto="1"/>
      </top>
      <bottom style="medium">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theme="0" tint="-0.34998626667073579"/>
      </left>
      <right style="hair">
        <color theme="0" tint="-0.34998626667073579"/>
      </right>
      <top style="medium">
        <color theme="0" tint="-0.34998626667073579"/>
      </top>
      <bottom style="hair">
        <color theme="0" tint="-0.34998626667073579"/>
      </bottom>
      <diagonal/>
    </border>
    <border>
      <left style="hair">
        <color theme="0" tint="-0.34998626667073579"/>
      </left>
      <right style="medium">
        <color theme="0" tint="-0.34998626667073579"/>
      </right>
      <top style="medium">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medium">
        <color theme="0" tint="-0.34998626667073579"/>
      </right>
      <top style="hair">
        <color theme="0" tint="-0.34998626667073579"/>
      </top>
      <bottom style="medium">
        <color theme="0" tint="-0.34998626667073579"/>
      </bottom>
      <diagonal/>
    </border>
    <border>
      <left/>
      <right/>
      <top style="hair">
        <color theme="0" tint="-0.34998626667073579"/>
      </top>
      <bottom style="medium">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style="hair">
        <color theme="0" tint="-0.34998626667073579"/>
      </right>
      <top style="hair">
        <color theme="0" tint="-0.34998626667073579"/>
      </top>
      <bottom style="medium">
        <color theme="0" tint="-0.34998626667073579"/>
      </bottom>
      <diagonal/>
    </border>
    <border>
      <left style="medium">
        <color theme="0" tint="-0.34998626667073579"/>
      </left>
      <right/>
      <top style="hair">
        <color theme="0" tint="-0.34998626667073579"/>
      </top>
      <bottom style="hair">
        <color theme="0" tint="-0.34998626667073579"/>
      </bottom>
      <diagonal/>
    </border>
    <border>
      <left style="medium">
        <color theme="0" tint="-0.34998626667073579"/>
      </left>
      <right/>
      <top style="hair">
        <color theme="0" tint="-0.34998626667073579"/>
      </top>
      <bottom style="medium">
        <color theme="0"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top/>
      <bottom style="double">
        <color theme="0" tint="-0.499984740745262"/>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medium">
        <color theme="0" tint="-0.34998626667073579"/>
      </right>
      <top style="hair">
        <color theme="0" tint="-0.34998626667073579"/>
      </top>
      <bottom style="medium">
        <color theme="0" tint="-0.34998626667073579"/>
      </bottom>
      <diagonal/>
    </border>
    <border>
      <left style="medium">
        <color theme="0" tint="-0.34998626667073579"/>
      </left>
      <right style="hair">
        <color theme="0" tint="-0.34998626667073579"/>
      </right>
      <top/>
      <bottom style="medium">
        <color theme="0" tint="-0.34998626667073579"/>
      </bottom>
      <diagonal/>
    </border>
    <border>
      <left style="hair">
        <color theme="0" tint="-0.34998626667073579"/>
      </left>
      <right style="medium">
        <color theme="0" tint="-0.34998626667073579"/>
      </right>
      <top/>
      <bottom style="medium">
        <color theme="0" tint="-0.34998626667073579"/>
      </bottom>
      <diagonal/>
    </border>
    <border>
      <left style="medium">
        <color theme="0" tint="-0.34998626667073579"/>
      </left>
      <right style="hair">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hair">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hair">
        <color theme="0" tint="-0.34998626667073579"/>
      </right>
      <top/>
      <bottom style="hair">
        <color theme="0" tint="-0.34998626667073579"/>
      </bottom>
      <diagonal/>
    </border>
    <border>
      <left/>
      <right/>
      <top/>
      <bottom style="hair">
        <color theme="0" tint="-0.34998626667073579"/>
      </bottom>
      <diagonal/>
    </border>
    <border>
      <left style="hair">
        <color theme="0" tint="-0.34998626667073579"/>
      </left>
      <right style="medium">
        <color theme="0" tint="-0.34998626667073579"/>
      </right>
      <top/>
      <bottom style="hair">
        <color theme="0" tint="-0.34998626667073579"/>
      </bottom>
      <diagonal/>
    </border>
    <border>
      <left style="medium">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right style="hair">
        <color theme="0" tint="-0.34998626667073579"/>
      </right>
      <top style="medium">
        <color theme="0" tint="-0.34998626667073579"/>
      </top>
      <bottom style="medium">
        <color theme="0" tint="-0.34998626667073579"/>
      </bottom>
      <diagonal/>
    </border>
    <border>
      <left style="hair">
        <color theme="0" tint="-0.34998626667073579"/>
      </left>
      <right style="hair">
        <color theme="0" tint="-0.34998626667073579"/>
      </right>
      <top style="medium">
        <color theme="0" tint="-0.34998626667073579"/>
      </top>
      <bottom style="medium">
        <color theme="0" tint="-0.34998626667073579"/>
      </bottom>
      <diagonal/>
    </border>
    <border>
      <left style="hair">
        <color theme="0" tint="-0.34998626667073579"/>
      </left>
      <right/>
      <top style="medium">
        <color theme="0" tint="-0.34998626667073579"/>
      </top>
      <bottom style="medium">
        <color theme="0" tint="-0.34998626667073579"/>
      </bottom>
      <diagonal/>
    </border>
    <border>
      <left style="hair">
        <color theme="0" tint="-0.34998626667073579"/>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34998626667073579"/>
      </bottom>
      <diagonal/>
    </border>
    <border>
      <left/>
      <right/>
      <top style="hair">
        <color theme="0" tint="-0.34998626667073579"/>
      </top>
      <bottom style="thin">
        <color theme="0" tint="-0.34998626667073579"/>
      </bottom>
      <diagonal/>
    </border>
    <border>
      <left style="hair">
        <color theme="0" tint="-0.34998626667073579"/>
      </left>
      <right/>
      <top style="hair">
        <color theme="0" tint="-0.34998626667073579"/>
      </top>
      <bottom style="thin">
        <color theme="0" tint="-0.34998626667073579"/>
      </bottom>
      <diagonal/>
    </border>
    <border>
      <left style="hair">
        <color theme="0" tint="-0.34998626667073579"/>
      </left>
      <right style="medium">
        <color theme="0" tint="-0.34998626667073579"/>
      </right>
      <top style="hair">
        <color theme="0" tint="-0.34998626667073579"/>
      </top>
      <bottom style="thin">
        <color theme="0" tint="-0.34998626667073579"/>
      </bottom>
      <diagonal/>
    </border>
    <border>
      <left style="medium">
        <color theme="0" tint="-0.34998626667073579"/>
      </left>
      <right style="hair">
        <color theme="0" tint="-0.34998626667073579"/>
      </right>
      <top/>
      <bottom/>
      <diagonal/>
    </border>
    <border>
      <left style="medium">
        <color theme="0" tint="-0.34998626667073579"/>
      </left>
      <right style="hair">
        <color theme="0" tint="-0.34998626667073579"/>
      </right>
      <top/>
      <bottom style="thin">
        <color theme="0" tint="-0.34998626667073579"/>
      </bottom>
      <diagonal/>
    </border>
    <border>
      <left style="hair">
        <color theme="0" tint="-0.34998626667073579"/>
      </left>
      <right/>
      <top style="hair">
        <color theme="0" tint="-0.34998626667073579"/>
      </top>
      <bottom/>
      <diagonal/>
    </border>
    <border>
      <left style="hair">
        <color theme="0" tint="-0.34998626667073579"/>
      </left>
      <right/>
      <top/>
      <bottom/>
      <diagonal/>
    </border>
    <border>
      <left style="hair">
        <color theme="0" tint="-0.34998626667073579"/>
      </left>
      <right/>
      <top/>
      <bottom style="thin">
        <color theme="0" tint="-0.34998626667073579"/>
      </bottom>
      <diagonal/>
    </border>
    <border>
      <left style="medium">
        <color theme="0" tint="-0.34998626667073579"/>
      </left>
      <right/>
      <top/>
      <bottom style="medium">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medium">
        <color theme="0" tint="-0.34998626667073579"/>
      </left>
      <right style="thin">
        <color theme="0" tint="-0.34998626667073579"/>
      </right>
      <top style="hair">
        <color auto="1"/>
      </top>
      <bottom style="hair">
        <color theme="0" tint="-0.34998626667073579"/>
      </bottom>
      <diagonal/>
    </border>
    <border>
      <left style="thin">
        <color theme="0" tint="-0.34998626667073579"/>
      </left>
      <right style="thin">
        <color theme="0" tint="-0.34998626667073579"/>
      </right>
      <top style="hair">
        <color auto="1"/>
      </top>
      <bottom style="hair">
        <color theme="0" tint="-0.34998626667073579"/>
      </bottom>
      <diagonal/>
    </border>
    <border>
      <left style="thin">
        <color theme="0" tint="-0.34998626667073579"/>
      </left>
      <right style="medium">
        <color theme="0" tint="-0.34998626667073579"/>
      </right>
      <top style="hair">
        <color auto="1"/>
      </top>
      <bottom style="hair">
        <color theme="0" tint="-0.34998626667073579"/>
      </bottom>
      <diagonal/>
    </border>
    <border>
      <left style="medium">
        <color theme="0" tint="-0.34998626667073579"/>
      </left>
      <right/>
      <top/>
      <bottom/>
      <diagonal/>
    </border>
    <border>
      <left/>
      <right style="medium">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diagonal/>
    </border>
  </borders>
  <cellStyleXfs count="6">
    <xf numFmtId="0" fontId="0" fillId="0" borderId="0">
      <alignment vertical="center"/>
    </xf>
    <xf numFmtId="0" fontId="3" fillId="0" borderId="0">
      <alignment vertical="center"/>
    </xf>
    <xf numFmtId="0" fontId="3" fillId="0" borderId="0">
      <alignment vertical="center"/>
    </xf>
    <xf numFmtId="0" fontId="29" fillId="0" borderId="0">
      <alignment vertical="center"/>
    </xf>
    <xf numFmtId="0" fontId="36" fillId="0" borderId="0" applyNumberFormat="0" applyFill="0" applyBorder="0" applyAlignment="0" applyProtection="0">
      <alignment vertical="center"/>
    </xf>
    <xf numFmtId="0" fontId="48" fillId="0" borderId="0">
      <alignment vertical="center"/>
    </xf>
  </cellStyleXfs>
  <cellXfs count="383">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5"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lignment vertical="center"/>
    </xf>
    <xf numFmtId="11" fontId="18" fillId="0" borderId="0" xfId="0" applyNumberFormat="1" applyFont="1" applyFill="1" applyBorder="1" applyAlignment="1">
      <alignment vertical="center"/>
    </xf>
    <xf numFmtId="0" fontId="6"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6" fillId="0" borderId="0" xfId="0" applyFont="1" applyFill="1" applyBorder="1" applyAlignment="1">
      <alignment horizontal="left" vertical="center"/>
    </xf>
    <xf numFmtId="11" fontId="18" fillId="0" borderId="0" xfId="0" applyNumberFormat="1" applyFont="1" applyFill="1" applyBorder="1" applyAlignment="1">
      <alignment vertical="center" wrapText="1"/>
    </xf>
    <xf numFmtId="0" fontId="6" fillId="0" borderId="46" xfId="0" applyFont="1" applyBorder="1">
      <alignment vertical="center"/>
    </xf>
    <xf numFmtId="0" fontId="6" fillId="0" borderId="49" xfId="0" applyFont="1" applyBorder="1">
      <alignment vertical="center"/>
    </xf>
    <xf numFmtId="0" fontId="6" fillId="0" borderId="51" xfId="0" applyFont="1" applyBorder="1">
      <alignment vertical="center"/>
    </xf>
    <xf numFmtId="0" fontId="6" fillId="0" borderId="50" xfId="0" applyFont="1" applyBorder="1">
      <alignment vertical="center"/>
    </xf>
    <xf numFmtId="0" fontId="6" fillId="0" borderId="50" xfId="0" applyFont="1" applyBorder="1" applyAlignment="1">
      <alignment horizontal="left" vertical="center"/>
    </xf>
    <xf numFmtId="0" fontId="6" fillId="0" borderId="53" xfId="0" applyFont="1" applyBorder="1">
      <alignment vertical="center"/>
    </xf>
    <xf numFmtId="0" fontId="6" fillId="3" borderId="50" xfId="0" applyFont="1" applyFill="1" applyBorder="1">
      <alignment vertical="center"/>
    </xf>
    <xf numFmtId="0" fontId="6" fillId="3" borderId="49" xfId="0" applyFont="1" applyFill="1" applyBorder="1">
      <alignment vertical="center"/>
    </xf>
    <xf numFmtId="0" fontId="6" fillId="0" borderId="32" xfId="0" applyFont="1" applyBorder="1">
      <alignment vertical="center"/>
    </xf>
    <xf numFmtId="0" fontId="8" fillId="0" borderId="33" xfId="0" applyFont="1" applyBorder="1" applyAlignment="1">
      <alignment vertical="center"/>
    </xf>
    <xf numFmtId="0" fontId="6"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36" xfId="0" applyFont="1" applyBorder="1">
      <alignment vertical="center"/>
    </xf>
    <xf numFmtId="0" fontId="8" fillId="0" borderId="0" xfId="0" applyFont="1" applyBorder="1" applyAlignment="1">
      <alignment vertical="center"/>
    </xf>
    <xf numFmtId="0" fontId="14" fillId="0" borderId="0" xfId="0" applyFont="1" applyBorder="1">
      <alignment vertical="center"/>
    </xf>
    <xf numFmtId="11" fontId="6" fillId="0" borderId="0" xfId="0" applyNumberFormat="1" applyFont="1" applyBorder="1">
      <alignment vertical="center"/>
    </xf>
    <xf numFmtId="0" fontId="6"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9" fillId="0" borderId="0" xfId="0" applyFont="1" applyFill="1" applyBorder="1" applyAlignment="1">
      <alignment horizontal="left" vertical="center"/>
    </xf>
    <xf numFmtId="176" fontId="6" fillId="0" borderId="44" xfId="0" applyNumberFormat="1" applyFont="1" applyBorder="1">
      <alignment vertical="center"/>
    </xf>
    <xf numFmtId="176" fontId="6" fillId="0" borderId="48" xfId="0" applyNumberFormat="1" applyFont="1" applyBorder="1">
      <alignment vertical="center"/>
    </xf>
    <xf numFmtId="11" fontId="18" fillId="0" borderId="36" xfId="0" applyNumberFormat="1" applyFont="1" applyFill="1" applyBorder="1" applyAlignment="1">
      <alignment vertical="center"/>
    </xf>
    <xf numFmtId="0" fontId="15" fillId="0" borderId="36" xfId="0" applyFont="1" applyFill="1" applyBorder="1" applyAlignment="1">
      <alignment horizontal="left" vertical="center"/>
    </xf>
    <xf numFmtId="0" fontId="9" fillId="0" borderId="36" xfId="0" applyFont="1" applyFill="1" applyBorder="1" applyAlignment="1">
      <alignment horizontal="left" vertical="center"/>
    </xf>
    <xf numFmtId="0" fontId="6" fillId="0" borderId="36" xfId="0" applyFont="1" applyFill="1" applyBorder="1">
      <alignment vertical="center"/>
    </xf>
    <xf numFmtId="0" fontId="9" fillId="0" borderId="36" xfId="0" applyFont="1" applyBorder="1" applyAlignment="1">
      <alignment horizontal="center" vertical="center"/>
    </xf>
    <xf numFmtId="176" fontId="6" fillId="0" borderId="0" xfId="0" applyNumberFormat="1" applyFont="1" applyBorder="1">
      <alignment vertical="center"/>
    </xf>
    <xf numFmtId="176" fontId="36" fillId="0" borderId="0" xfId="4" applyNumberFormat="1" applyBorder="1">
      <alignment vertical="center"/>
    </xf>
    <xf numFmtId="176" fontId="6" fillId="3" borderId="44" xfId="0" applyNumberFormat="1" applyFont="1" applyFill="1" applyBorder="1">
      <alignment vertical="center"/>
    </xf>
    <xf numFmtId="176" fontId="6" fillId="0" borderId="45" xfId="0" applyNumberFormat="1" applyFont="1" applyBorder="1" applyAlignment="1">
      <alignment horizontal="right" vertical="center"/>
    </xf>
    <xf numFmtId="0" fontId="6" fillId="0" borderId="73" xfId="0" applyFont="1" applyBorder="1" applyAlignment="1">
      <alignment horizontal="left" vertical="center"/>
    </xf>
    <xf numFmtId="0" fontId="15" fillId="0" borderId="63" xfId="0" applyFont="1" applyBorder="1" applyAlignment="1">
      <alignment horizontal="left" vertical="center"/>
    </xf>
    <xf numFmtId="12" fontId="15" fillId="0" borderId="74" xfId="0" applyNumberFormat="1" applyFont="1" applyBorder="1" applyAlignment="1">
      <alignment horizontal="right" vertical="center"/>
    </xf>
    <xf numFmtId="11" fontId="18" fillId="2" borderId="75" xfId="0" applyNumberFormat="1" applyFont="1" applyFill="1" applyBorder="1" applyAlignment="1">
      <alignment vertical="center"/>
    </xf>
    <xf numFmtId="11" fontId="18" fillId="2" borderId="76" xfId="0" applyNumberFormat="1" applyFont="1" applyFill="1" applyBorder="1" applyAlignment="1">
      <alignment vertical="center" wrapText="1"/>
    </xf>
    <xf numFmtId="11" fontId="18" fillId="2" borderId="77" xfId="0" applyNumberFormat="1" applyFont="1" applyFill="1" applyBorder="1" applyAlignment="1">
      <alignment vertical="center"/>
    </xf>
    <xf numFmtId="0" fontId="6" fillId="0" borderId="78" xfId="0" applyFont="1" applyBorder="1" applyAlignment="1">
      <alignment horizontal="left" vertical="center"/>
    </xf>
    <xf numFmtId="0" fontId="15" fillId="0" borderId="79" xfId="0" applyFont="1" applyBorder="1" applyAlignment="1">
      <alignment horizontal="left" vertical="center"/>
    </xf>
    <xf numFmtId="176" fontId="15" fillId="0" borderId="80" xfId="0" applyNumberFormat="1" applyFont="1" applyBorder="1" applyAlignment="1">
      <alignment horizontal="right" vertical="center"/>
    </xf>
    <xf numFmtId="0" fontId="6" fillId="0" borderId="81" xfId="0" applyFont="1" applyBorder="1">
      <alignment vertical="center"/>
    </xf>
    <xf numFmtId="0" fontId="6" fillId="0" borderId="79" xfId="0" applyFont="1" applyBorder="1">
      <alignment vertical="center"/>
    </xf>
    <xf numFmtId="0" fontId="6" fillId="0" borderId="82" xfId="0" applyFont="1" applyBorder="1">
      <alignment vertical="center"/>
    </xf>
    <xf numFmtId="176" fontId="6" fillId="0" borderId="83" xfId="0" applyNumberFormat="1" applyFont="1" applyBorder="1">
      <alignment vertical="center"/>
    </xf>
    <xf numFmtId="0" fontId="9" fillId="2" borderId="75" xfId="0" applyFont="1" applyFill="1" applyBorder="1" applyAlignment="1">
      <alignment horizontal="left" vertical="center"/>
    </xf>
    <xf numFmtId="0" fontId="9" fillId="2" borderId="84" xfId="0" applyFont="1" applyFill="1" applyBorder="1" applyAlignment="1">
      <alignment horizontal="left" vertical="center"/>
    </xf>
    <xf numFmtId="0" fontId="9" fillId="2" borderId="85" xfId="0" applyFont="1" applyFill="1" applyBorder="1" applyAlignment="1">
      <alignment horizontal="left" vertical="center"/>
    </xf>
    <xf numFmtId="0" fontId="6" fillId="4" borderId="79" xfId="0" applyFont="1" applyFill="1" applyBorder="1">
      <alignment vertical="center"/>
    </xf>
    <xf numFmtId="176" fontId="6" fillId="4" borderId="80" xfId="0" applyNumberFormat="1" applyFont="1" applyFill="1" applyBorder="1">
      <alignment vertical="center"/>
    </xf>
    <xf numFmtId="0" fontId="9" fillId="2" borderId="76" xfId="0" applyFont="1" applyFill="1" applyBorder="1" applyAlignment="1">
      <alignment horizontal="left" vertical="center"/>
    </xf>
    <xf numFmtId="0" fontId="6" fillId="0" borderId="78" xfId="0" applyFont="1" applyBorder="1">
      <alignment vertical="center"/>
    </xf>
    <xf numFmtId="0" fontId="9" fillId="2" borderId="75" xfId="0" applyFont="1" applyFill="1" applyBorder="1">
      <alignment vertical="center"/>
    </xf>
    <xf numFmtId="0" fontId="9" fillId="2" borderId="76" xfId="0" applyFont="1" applyFill="1" applyBorder="1">
      <alignment vertical="center"/>
    </xf>
    <xf numFmtId="0" fontId="9" fillId="2" borderId="77" xfId="0" applyFont="1" applyFill="1" applyBorder="1">
      <alignment vertical="center"/>
    </xf>
    <xf numFmtId="0" fontId="6" fillId="0" borderId="0" xfId="0" applyFont="1" applyBorder="1" applyAlignment="1">
      <alignment horizontal="right" vertical="center"/>
    </xf>
    <xf numFmtId="0" fontId="11" fillId="7" borderId="1" xfId="0" applyFont="1" applyFill="1" applyBorder="1" applyAlignment="1" applyProtection="1">
      <alignment vertical="center" wrapText="1"/>
      <protection locked="0"/>
    </xf>
    <xf numFmtId="0" fontId="11" fillId="7" borderId="1" xfId="0" applyFont="1" applyFill="1" applyBorder="1" applyProtection="1">
      <alignment vertical="center"/>
      <protection locked="0"/>
    </xf>
    <xf numFmtId="0" fontId="11" fillId="7" borderId="55" xfId="0" applyFont="1" applyFill="1" applyBorder="1" applyProtection="1">
      <alignment vertical="center"/>
      <protection locked="0"/>
    </xf>
    <xf numFmtId="12" fontId="38" fillId="0" borderId="0" xfId="0" applyNumberFormat="1" applyFont="1" applyBorder="1">
      <alignment vertical="center"/>
    </xf>
    <xf numFmtId="176" fontId="38" fillId="0" borderId="0" xfId="0" applyNumberFormat="1" applyFont="1" applyBorder="1">
      <alignment vertical="center"/>
    </xf>
    <xf numFmtId="176" fontId="15" fillId="0" borderId="48" xfId="0" applyNumberFormat="1" applyFont="1" applyBorder="1" applyAlignment="1">
      <alignment horizontal="right" vertical="center"/>
    </xf>
    <xf numFmtId="0" fontId="6" fillId="3" borderId="53" xfId="0" applyFont="1" applyFill="1" applyBorder="1">
      <alignment vertical="center"/>
    </xf>
    <xf numFmtId="0" fontId="6" fillId="3" borderId="51" xfId="0" applyFont="1" applyFill="1" applyBorder="1">
      <alignment vertical="center"/>
    </xf>
    <xf numFmtId="0" fontId="6" fillId="3" borderId="54" xfId="0" applyFont="1" applyFill="1" applyBorder="1">
      <alignment vertical="center"/>
    </xf>
    <xf numFmtId="0" fontId="6" fillId="3" borderId="52" xfId="0" applyFont="1" applyFill="1" applyBorder="1">
      <alignment vertical="center"/>
    </xf>
    <xf numFmtId="176" fontId="6" fillId="3" borderId="47" xfId="0" applyNumberFormat="1" applyFont="1" applyFill="1" applyBorder="1">
      <alignment vertical="center"/>
    </xf>
    <xf numFmtId="0" fontId="7" fillId="0" borderId="0" xfId="0" applyFont="1" applyBorder="1" applyAlignment="1" applyProtection="1">
      <alignment vertical="center"/>
    </xf>
    <xf numFmtId="0" fontId="6" fillId="0" borderId="0" xfId="0" applyFont="1" applyBorder="1" applyAlignment="1" applyProtection="1">
      <alignment horizontal="left" vertical="center"/>
    </xf>
    <xf numFmtId="0" fontId="6" fillId="0" borderId="29" xfId="0" applyFont="1" applyBorder="1" applyAlignment="1" applyProtection="1">
      <alignment horizontal="left" vertical="center"/>
    </xf>
    <xf numFmtId="176" fontId="15" fillId="5" borderId="12" xfId="0" applyNumberFormat="1" applyFont="1" applyFill="1" applyBorder="1" applyAlignment="1" applyProtection="1">
      <alignment horizontal="right" vertical="center"/>
      <protection locked="0"/>
    </xf>
    <xf numFmtId="0" fontId="15" fillId="5" borderId="12" xfId="0" applyFont="1" applyFill="1" applyBorder="1" applyAlignment="1" applyProtection="1">
      <alignment horizontal="left" vertical="center"/>
      <protection locked="0"/>
    </xf>
    <xf numFmtId="0" fontId="15" fillId="5" borderId="15" xfId="0" applyFont="1" applyFill="1" applyBorder="1" applyAlignment="1" applyProtection="1">
      <alignment horizontal="left" vertical="center"/>
      <protection locked="0"/>
    </xf>
    <xf numFmtId="0" fontId="15" fillId="5" borderId="9" xfId="0" applyFont="1" applyFill="1" applyBorder="1" applyAlignment="1" applyProtection="1">
      <alignment horizontal="left" vertical="center" wrapText="1"/>
      <protection locked="0"/>
    </xf>
    <xf numFmtId="0" fontId="20" fillId="0" borderId="0" xfId="1" applyFont="1" applyProtection="1">
      <alignment vertical="center"/>
    </xf>
    <xf numFmtId="177" fontId="20" fillId="0" borderId="0" xfId="1" applyNumberFormat="1" applyFont="1" applyProtection="1">
      <alignment vertical="center"/>
    </xf>
    <xf numFmtId="0" fontId="19" fillId="0" borderId="0" xfId="1" applyFont="1" applyProtection="1">
      <alignment vertical="center"/>
    </xf>
    <xf numFmtId="0" fontId="21" fillId="0" borderId="0" xfId="1" applyFont="1" applyProtection="1">
      <alignment vertical="center"/>
    </xf>
    <xf numFmtId="0" fontId="3" fillId="0" borderId="0" xfId="1" applyProtection="1">
      <alignment vertical="center"/>
    </xf>
    <xf numFmtId="177" fontId="20" fillId="0" borderId="0" xfId="1" applyNumberFormat="1" applyFont="1" applyAlignment="1" applyProtection="1">
      <alignment horizontal="left" vertical="center"/>
    </xf>
    <xf numFmtId="178" fontId="2" fillId="6" borderId="2" xfId="1" applyNumberFormat="1" applyFont="1" applyFill="1" applyBorder="1" applyAlignment="1" applyProtection="1">
      <alignment horizontal="center" vertical="center" shrinkToFit="1"/>
    </xf>
    <xf numFmtId="177" fontId="20" fillId="0" borderId="0" xfId="1" applyNumberFormat="1" applyFont="1" applyAlignment="1" applyProtection="1">
      <alignment horizontal="right" vertical="center"/>
    </xf>
    <xf numFmtId="0" fontId="20" fillId="0" borderId="0" xfId="1" applyFont="1" applyAlignment="1" applyProtection="1">
      <alignment horizontal="right" vertical="center"/>
    </xf>
    <xf numFmtId="20" fontId="20" fillId="0" borderId="0" xfId="1" applyNumberFormat="1" applyFont="1" applyProtection="1">
      <alignment vertical="center"/>
    </xf>
    <xf numFmtId="179" fontId="20" fillId="0" borderId="0" xfId="1" applyNumberFormat="1" applyFont="1" applyProtection="1">
      <alignment vertical="center"/>
    </xf>
    <xf numFmtId="0" fontId="24" fillId="0" borderId="0" xfId="1" applyFont="1" applyAlignment="1" applyProtection="1">
      <alignment horizontal="center" vertical="center" wrapText="1"/>
    </xf>
    <xf numFmtId="0" fontId="25" fillId="0" borderId="0" xfId="1" applyFont="1" applyAlignment="1" applyProtection="1">
      <alignment vertical="center" wrapText="1"/>
    </xf>
    <xf numFmtId="0" fontId="25" fillId="0" borderId="0" xfId="1" applyFont="1" applyAlignment="1" applyProtection="1">
      <alignment horizontal="left" vertical="center" wrapText="1"/>
    </xf>
    <xf numFmtId="0" fontId="23" fillId="0" borderId="0" xfId="1" applyFont="1" applyAlignment="1" applyProtection="1">
      <alignment horizontal="center" vertical="center"/>
    </xf>
    <xf numFmtId="0" fontId="24" fillId="0" borderId="0" xfId="1" quotePrefix="1" applyFont="1" applyProtection="1">
      <alignment vertical="center"/>
    </xf>
    <xf numFmtId="0" fontId="24" fillId="0" borderId="0" xfId="1" applyFont="1" applyProtection="1">
      <alignment vertical="center"/>
    </xf>
    <xf numFmtId="0" fontId="20" fillId="0" borderId="0" xfId="1" applyFont="1" applyAlignment="1" applyProtection="1">
      <alignment vertical="center" wrapText="1"/>
    </xf>
    <xf numFmtId="0" fontId="20" fillId="0" borderId="0" xfId="1" quotePrefix="1" applyFont="1" applyProtection="1">
      <alignment vertical="center"/>
    </xf>
    <xf numFmtId="0" fontId="0" fillId="0" borderId="0" xfId="1" applyFont="1" applyProtection="1">
      <alignment vertical="center"/>
    </xf>
    <xf numFmtId="0" fontId="2" fillId="6" borderId="2" xfId="1" applyFont="1" applyFill="1" applyBorder="1" applyAlignment="1" applyProtection="1">
      <alignment horizontal="center" vertical="center" shrinkToFit="1"/>
    </xf>
    <xf numFmtId="0" fontId="3" fillId="6" borderId="2" xfId="1" applyFill="1" applyBorder="1" applyAlignment="1" applyProtection="1">
      <alignment horizontal="center" vertical="center" shrinkToFit="1"/>
    </xf>
    <xf numFmtId="0" fontId="3" fillId="6" borderId="2" xfId="1" applyFill="1" applyBorder="1" applyAlignment="1" applyProtection="1">
      <alignment horizontal="center" vertical="center"/>
    </xf>
    <xf numFmtId="0" fontId="3" fillId="0" borderId="0" xfId="1" applyAlignment="1" applyProtection="1">
      <alignment vertical="center" wrapText="1"/>
    </xf>
    <xf numFmtId="0" fontId="23" fillId="0" borderId="0" xfId="1" applyFont="1" applyAlignment="1" applyProtection="1">
      <alignment horizontal="left" vertical="center" shrinkToFit="1"/>
    </xf>
    <xf numFmtId="177" fontId="23" fillId="0" borderId="0" xfId="1" applyNumberFormat="1" applyFont="1" applyAlignment="1" applyProtection="1">
      <alignment vertical="top" wrapText="1"/>
    </xf>
    <xf numFmtId="0" fontId="27" fillId="0" borderId="0" xfId="1" applyFont="1" applyProtection="1">
      <alignment vertical="center"/>
    </xf>
    <xf numFmtId="0" fontId="28" fillId="0" borderId="0" xfId="1" applyFont="1" applyAlignment="1" applyProtection="1">
      <alignment vertical="top" wrapText="1"/>
    </xf>
    <xf numFmtId="0" fontId="43" fillId="9" borderId="57" xfId="0" applyFont="1" applyFill="1" applyBorder="1" applyAlignment="1" applyProtection="1">
      <alignment horizontal="center" vertical="center"/>
    </xf>
    <xf numFmtId="0" fontId="11" fillId="6" borderId="58" xfId="0" applyFont="1" applyFill="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Protection="1">
      <alignment vertical="center"/>
    </xf>
    <xf numFmtId="0" fontId="45" fillId="0" borderId="0" xfId="0" applyFont="1" applyAlignment="1" applyProtection="1">
      <alignment horizontal="left" vertical="center"/>
    </xf>
    <xf numFmtId="0" fontId="8" fillId="0" borderId="0" xfId="0" applyFont="1" applyProtection="1">
      <alignment vertical="center"/>
    </xf>
    <xf numFmtId="0" fontId="11" fillId="0" borderId="0" xfId="0" applyFont="1" applyFill="1" applyProtection="1">
      <alignment vertical="center"/>
    </xf>
    <xf numFmtId="0" fontId="12" fillId="0" borderId="0" xfId="0" applyFont="1" applyProtection="1">
      <alignment vertical="center"/>
    </xf>
    <xf numFmtId="0" fontId="13" fillId="0" borderId="0" xfId="0" applyFont="1" applyProtection="1">
      <alignment vertical="center"/>
    </xf>
    <xf numFmtId="0" fontId="8" fillId="0" borderId="23" xfId="0" applyFont="1" applyBorder="1" applyProtection="1">
      <alignment vertical="center"/>
    </xf>
    <xf numFmtId="0" fontId="11" fillId="0" borderId="24" xfId="0" applyFont="1" applyBorder="1" applyProtection="1">
      <alignment vertical="center"/>
    </xf>
    <xf numFmtId="0" fontId="13" fillId="0" borderId="24" xfId="0" applyFont="1" applyBorder="1" applyProtection="1">
      <alignment vertical="center"/>
    </xf>
    <xf numFmtId="0" fontId="11" fillId="0" borderId="25" xfId="0" applyFont="1" applyBorder="1" applyProtection="1">
      <alignment vertical="center"/>
    </xf>
    <xf numFmtId="0" fontId="8" fillId="0" borderId="26" xfId="0" applyFont="1" applyBorder="1" applyProtection="1">
      <alignment vertical="center"/>
    </xf>
    <xf numFmtId="0" fontId="11" fillId="0" borderId="0" xfId="0" applyFont="1" applyBorder="1" applyProtection="1">
      <alignment vertical="center"/>
    </xf>
    <xf numFmtId="49" fontId="6" fillId="0" borderId="0" xfId="0" applyNumberFormat="1" applyFont="1" applyFill="1" applyBorder="1" applyAlignment="1" applyProtection="1">
      <alignment horizontal="left" vertical="center"/>
    </xf>
    <xf numFmtId="0" fontId="11" fillId="0" borderId="0" xfId="0" applyFont="1" applyFill="1" applyBorder="1" applyProtection="1">
      <alignment vertical="center"/>
    </xf>
    <xf numFmtId="0" fontId="11" fillId="0" borderId="27" xfId="0" applyFont="1" applyBorder="1" applyProtection="1">
      <alignment vertical="center"/>
    </xf>
    <xf numFmtId="0" fontId="8" fillId="0" borderId="26" xfId="0" applyFont="1" applyBorder="1" applyAlignment="1" applyProtection="1">
      <alignment horizontal="left" vertical="center"/>
    </xf>
    <xf numFmtId="0" fontId="6" fillId="0" borderId="27" xfId="0" applyFont="1" applyBorder="1" applyAlignment="1" applyProtection="1">
      <alignment horizontal="left" vertical="center"/>
    </xf>
    <xf numFmtId="0" fontId="6" fillId="0" borderId="0" xfId="0" applyFont="1" applyAlignment="1" applyProtection="1">
      <alignment horizontal="left" vertical="center"/>
    </xf>
    <xf numFmtId="0" fontId="7" fillId="0" borderId="0" xfId="0" applyFont="1" applyBorder="1" applyAlignment="1" applyProtection="1">
      <alignment horizontal="left" vertical="center"/>
    </xf>
    <xf numFmtId="0" fontId="44" fillId="0" borderId="28" xfId="0" applyFont="1" applyBorder="1" applyAlignment="1" applyProtection="1">
      <alignment horizontal="left" vertical="center"/>
    </xf>
    <xf numFmtId="0" fontId="11" fillId="0" borderId="29" xfId="0" applyFont="1" applyBorder="1" applyProtection="1">
      <alignment vertical="center"/>
    </xf>
    <xf numFmtId="49" fontId="6" fillId="0" borderId="29" xfId="0" applyNumberFormat="1" applyFont="1" applyFill="1" applyBorder="1" applyAlignment="1" applyProtection="1">
      <alignment horizontal="left" vertical="center"/>
    </xf>
    <xf numFmtId="0" fontId="11" fillId="0" borderId="29" xfId="0" applyFont="1" applyFill="1" applyBorder="1" applyProtection="1">
      <alignment vertical="center"/>
    </xf>
    <xf numFmtId="0" fontId="11" fillId="0" borderId="30" xfId="0" applyFont="1" applyBorder="1" applyProtection="1">
      <alignment vertical="center"/>
    </xf>
    <xf numFmtId="0" fontId="12" fillId="0" borderId="0" xfId="0" applyFont="1" applyFill="1" applyProtection="1">
      <alignment vertical="center"/>
    </xf>
    <xf numFmtId="0" fontId="40" fillId="0" borderId="0" xfId="0" applyFont="1" applyFill="1" applyBorder="1" applyProtection="1">
      <alignment vertical="center"/>
    </xf>
    <xf numFmtId="0" fontId="38" fillId="0" borderId="0" xfId="0" applyFont="1" applyProtection="1">
      <alignment vertical="center"/>
    </xf>
    <xf numFmtId="0" fontId="39" fillId="0" borderId="0" xfId="3" applyFont="1" applyFill="1" applyBorder="1" applyAlignment="1" applyProtection="1">
      <alignment horizontal="center" vertical="center" wrapText="1"/>
    </xf>
    <xf numFmtId="0" fontId="40" fillId="0" borderId="0" xfId="0" applyFont="1" applyProtection="1">
      <alignment vertical="center"/>
    </xf>
    <xf numFmtId="0" fontId="39" fillId="0" borderId="0" xfId="3" applyFont="1" applyFill="1" applyBorder="1" applyAlignment="1" applyProtection="1">
      <alignment horizontal="center" vertical="center"/>
    </xf>
    <xf numFmtId="0" fontId="30" fillId="0" borderId="0" xfId="3"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34" fillId="0" borderId="0" xfId="0" applyFont="1" applyProtection="1">
      <alignment vertical="center"/>
    </xf>
    <xf numFmtId="0" fontId="35" fillId="0" borderId="0" xfId="0" applyFont="1" applyProtection="1">
      <alignment vertical="center"/>
    </xf>
    <xf numFmtId="0" fontId="42" fillId="9" borderId="60" xfId="0" applyFont="1" applyFill="1" applyBorder="1" applyAlignment="1" applyProtection="1">
      <alignment horizontal="center" vertical="center"/>
    </xf>
    <xf numFmtId="0" fontId="43" fillId="9" borderId="61" xfId="0" applyFont="1" applyFill="1" applyBorder="1" applyAlignment="1" applyProtection="1">
      <alignment horizontal="center" vertical="center"/>
    </xf>
    <xf numFmtId="0" fontId="43" fillId="9" borderId="61" xfId="0" applyFont="1" applyFill="1" applyBorder="1" applyAlignment="1" applyProtection="1">
      <alignment horizontal="center" vertical="center" wrapText="1"/>
    </xf>
    <xf numFmtId="0" fontId="43" fillId="9" borderId="62" xfId="0" applyFont="1" applyFill="1" applyBorder="1" applyAlignment="1" applyProtection="1">
      <alignment horizontal="center" vertical="center"/>
    </xf>
    <xf numFmtId="0" fontId="12" fillId="0" borderId="0" xfId="0" applyFont="1" applyAlignment="1" applyProtection="1">
      <alignment horizontal="center" vertical="center"/>
    </xf>
    <xf numFmtId="0" fontId="11" fillId="6" borderId="25" xfId="0" applyFont="1" applyFill="1" applyBorder="1" applyAlignment="1" applyProtection="1">
      <alignment horizontal="center" vertical="center"/>
    </xf>
    <xf numFmtId="0" fontId="12" fillId="0" borderId="0" xfId="0" applyFont="1" applyAlignment="1" applyProtection="1">
      <alignment horizontal="left" vertical="center"/>
    </xf>
    <xf numFmtId="0" fontId="11" fillId="5" borderId="1" xfId="0" applyFont="1" applyFill="1" applyBorder="1" applyAlignment="1" applyProtection="1">
      <alignment horizontal="left" vertical="center" wrapText="1"/>
      <protection locked="0"/>
    </xf>
    <xf numFmtId="176" fontId="11" fillId="7" borderId="1" xfId="0" applyNumberFormat="1" applyFont="1" applyFill="1" applyBorder="1" applyAlignment="1" applyProtection="1">
      <alignment horizontal="right" vertical="center"/>
      <protection locked="0"/>
    </xf>
    <xf numFmtId="0" fontId="11" fillId="7" borderId="56" xfId="0" applyFont="1" applyFill="1" applyBorder="1" applyAlignment="1" applyProtection="1">
      <alignment vertical="center" wrapText="1"/>
      <protection locked="0"/>
    </xf>
    <xf numFmtId="176" fontId="11" fillId="7" borderId="56" xfId="0" applyNumberFormat="1" applyFont="1" applyFill="1" applyBorder="1" applyAlignment="1" applyProtection="1">
      <alignment vertical="center" wrapText="1"/>
      <protection locked="0"/>
    </xf>
    <xf numFmtId="0" fontId="11" fillId="7" borderId="28" xfId="0" applyFont="1" applyFill="1" applyBorder="1" applyAlignment="1" applyProtection="1">
      <alignment vertical="center" wrapText="1"/>
      <protection locked="0"/>
    </xf>
    <xf numFmtId="176" fontId="11" fillId="7" borderId="1" xfId="0" applyNumberFormat="1"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76" fontId="11" fillId="7" borderId="1" xfId="0" applyNumberFormat="1" applyFont="1" applyFill="1" applyBorder="1" applyProtection="1">
      <alignment vertical="center"/>
      <protection locked="0"/>
    </xf>
    <xf numFmtId="0" fontId="11" fillId="7" borderId="59" xfId="0" applyFont="1" applyFill="1" applyBorder="1" applyProtection="1">
      <alignment vertical="center"/>
      <protection locked="0"/>
    </xf>
    <xf numFmtId="176" fontId="11" fillId="7" borderId="55" xfId="0" applyNumberFormat="1" applyFont="1" applyFill="1" applyBorder="1" applyAlignment="1" applyProtection="1">
      <alignment horizontal="right" vertical="center"/>
      <protection locked="0"/>
    </xf>
    <xf numFmtId="176" fontId="11" fillId="7" borderId="55" xfId="0" applyNumberFormat="1" applyFont="1" applyFill="1" applyBorder="1" applyProtection="1">
      <alignment vertical="center"/>
      <protection locked="0"/>
    </xf>
    <xf numFmtId="0" fontId="11" fillId="7" borderId="23" xfId="0" applyFont="1" applyFill="1" applyBorder="1" applyProtection="1">
      <alignment vertical="center"/>
      <protection locked="0"/>
    </xf>
    <xf numFmtId="0" fontId="8" fillId="0" borderId="0" xfId="0" applyFont="1" applyFill="1" applyAlignment="1" applyProtection="1">
      <alignment horizontal="left" vertical="center"/>
    </xf>
    <xf numFmtId="0" fontId="8" fillId="0" borderId="0" xfId="0" applyFont="1" applyFill="1" applyProtection="1">
      <alignment vertical="center"/>
    </xf>
    <xf numFmtId="0" fontId="8" fillId="0" borderId="26" xfId="0" applyFont="1" applyFill="1" applyBorder="1" applyAlignment="1" applyProtection="1">
      <alignment horizontal="left" vertical="center"/>
    </xf>
    <xf numFmtId="0" fontId="8" fillId="0" borderId="28" xfId="0" applyFont="1" applyBorder="1" applyAlignment="1" applyProtection="1">
      <alignment horizontal="left" vertical="center"/>
    </xf>
    <xf numFmtId="0" fontId="6" fillId="0" borderId="30" xfId="0" applyFont="1" applyBorder="1" applyAlignment="1" applyProtection="1">
      <alignment horizontal="left" vertical="center"/>
    </xf>
    <xf numFmtId="0" fontId="6" fillId="0" borderId="0" xfId="0" applyFont="1" applyFill="1" applyBorder="1" applyAlignment="1" applyProtection="1">
      <alignment horizontal="center" vertical="center"/>
    </xf>
    <xf numFmtId="0" fontId="30" fillId="0" borderId="0" xfId="3" applyFont="1" applyFill="1" applyBorder="1" applyAlignment="1" applyProtection="1">
      <alignment horizontal="center" vertical="center"/>
    </xf>
    <xf numFmtId="0" fontId="40" fillId="0" borderId="0" xfId="0" applyFont="1" applyAlignment="1" applyProtection="1">
      <alignment vertical="center" wrapText="1"/>
    </xf>
    <xf numFmtId="0" fontId="38" fillId="0" borderId="0" xfId="0" applyFont="1" applyAlignment="1" applyProtection="1">
      <alignment vertical="center" wrapText="1"/>
    </xf>
    <xf numFmtId="0" fontId="8" fillId="0" borderId="23" xfId="0" applyFont="1" applyBorder="1" applyAlignment="1" applyProtection="1">
      <alignment vertical="center"/>
    </xf>
    <xf numFmtId="0" fontId="8" fillId="0" borderId="26" xfId="0" applyFont="1" applyBorder="1" applyAlignment="1" applyProtection="1">
      <alignment vertical="center"/>
    </xf>
    <xf numFmtId="0" fontId="31" fillId="0" borderId="0" xfId="3" applyFont="1" applyFill="1" applyBorder="1" applyAlignment="1" applyProtection="1">
      <alignment horizontal="center" vertical="center" wrapText="1"/>
    </xf>
    <xf numFmtId="0" fontId="41" fillId="0" borderId="0" xfId="0" applyFont="1" applyProtection="1">
      <alignment vertical="center"/>
    </xf>
    <xf numFmtId="176" fontId="11" fillId="7" borderId="1" xfId="0" applyNumberFormat="1" applyFont="1" applyFill="1" applyBorder="1" applyAlignment="1" applyProtection="1">
      <alignment horizontal="left" vertical="center"/>
      <protection locked="0"/>
    </xf>
    <xf numFmtId="176" fontId="11" fillId="7" borderId="55" xfId="0" applyNumberFormat="1" applyFont="1" applyFill="1" applyBorder="1" applyAlignment="1" applyProtection="1">
      <alignment horizontal="left" vertical="center"/>
      <protection locked="0"/>
    </xf>
    <xf numFmtId="0" fontId="9" fillId="2" borderId="86" xfId="0" applyFont="1" applyFill="1" applyBorder="1" applyAlignment="1">
      <alignment horizontal="left" vertical="center"/>
    </xf>
    <xf numFmtId="176" fontId="6" fillId="4" borderId="87" xfId="0" applyNumberFormat="1" applyFont="1" applyFill="1" applyBorder="1">
      <alignment vertical="center"/>
    </xf>
    <xf numFmtId="176" fontId="6" fillId="0" borderId="88" xfId="0" applyNumberFormat="1" applyFont="1" applyBorder="1">
      <alignment vertical="center"/>
    </xf>
    <xf numFmtId="176" fontId="6" fillId="0" borderId="89" xfId="0" applyNumberFormat="1" applyFont="1" applyBorder="1">
      <alignment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176" fontId="6" fillId="0" borderId="91" xfId="0" applyNumberFormat="1" applyFont="1" applyBorder="1">
      <alignment vertical="center"/>
    </xf>
    <xf numFmtId="0" fontId="6" fillId="0" borderId="90" xfId="0" applyFont="1" applyBorder="1" applyAlignment="1">
      <alignment horizontal="left" vertical="center"/>
    </xf>
    <xf numFmtId="0" fontId="6" fillId="4" borderId="93" xfId="0" applyFont="1" applyFill="1" applyBorder="1">
      <alignment vertical="center"/>
    </xf>
    <xf numFmtId="0" fontId="6" fillId="4" borderId="93" xfId="0" applyFont="1" applyFill="1" applyBorder="1" applyAlignment="1">
      <alignment horizontal="left" vertical="center" wrapText="1"/>
    </xf>
    <xf numFmtId="0" fontId="6" fillId="4" borderId="94" xfId="0" applyFont="1" applyFill="1" applyBorder="1" applyAlignment="1">
      <alignment horizontal="left" vertical="center" wrapText="1"/>
    </xf>
    <xf numFmtId="0" fontId="6" fillId="3" borderId="96" xfId="0" applyFont="1" applyFill="1" applyBorder="1">
      <alignment vertical="center"/>
    </xf>
    <xf numFmtId="0" fontId="6" fillId="3" borderId="95" xfId="0" applyFont="1" applyFill="1" applyBorder="1" applyAlignment="1">
      <alignment horizontal="left" vertical="center"/>
    </xf>
    <xf numFmtId="0" fontId="6" fillId="3" borderId="96" xfId="0" applyFont="1" applyFill="1" applyBorder="1" applyAlignment="1">
      <alignment horizontal="left" vertical="center"/>
    </xf>
    <xf numFmtId="0" fontId="6" fillId="3" borderId="95" xfId="0" applyFont="1" applyFill="1" applyBorder="1">
      <alignment vertical="center"/>
    </xf>
    <xf numFmtId="0" fontId="6" fillId="3" borderId="63" xfId="0" applyFont="1" applyFill="1" applyBorder="1">
      <alignment vertical="center"/>
    </xf>
    <xf numFmtId="0" fontId="6" fillId="3" borderId="97" xfId="0" applyFont="1" applyFill="1" applyBorder="1" applyAlignment="1">
      <alignment horizontal="left" vertical="center"/>
    </xf>
    <xf numFmtId="0" fontId="6" fillId="4" borderId="98" xfId="0" applyFont="1" applyFill="1" applyBorder="1">
      <alignment vertical="center"/>
    </xf>
    <xf numFmtId="0" fontId="6" fillId="0" borderId="26" xfId="0" applyFont="1" applyBorder="1">
      <alignment vertical="center"/>
    </xf>
    <xf numFmtId="0" fontId="8" fillId="0" borderId="0" xfId="0" applyFont="1">
      <alignment vertical="center"/>
    </xf>
    <xf numFmtId="0" fontId="6" fillId="0" borderId="0" xfId="0" applyFont="1" applyAlignment="1">
      <alignment vertical="center" wrapText="1"/>
    </xf>
    <xf numFmtId="0" fontId="6" fillId="0" borderId="27" xfId="0" applyFont="1" applyBorder="1">
      <alignment vertical="center"/>
    </xf>
    <xf numFmtId="11" fontId="18" fillId="2" borderId="5" xfId="0" applyNumberFormat="1" applyFont="1" applyFill="1" applyBorder="1" applyAlignment="1">
      <alignment vertical="center" wrapText="1"/>
    </xf>
    <xf numFmtId="11" fontId="18" fillId="2" borderId="6" xfId="0" applyNumberFormat="1" applyFont="1" applyFill="1" applyBorder="1">
      <alignment vertical="center"/>
    </xf>
    <xf numFmtId="11" fontId="18" fillId="2" borderId="7" xfId="0" applyNumberFormat="1" applyFont="1" applyFill="1" applyBorder="1">
      <alignment vertical="center"/>
    </xf>
    <xf numFmtId="0" fontId="15" fillId="0" borderId="8" xfId="0" applyFont="1" applyBorder="1" applyAlignment="1">
      <alignment horizontal="left" vertical="center"/>
    </xf>
    <xf numFmtId="0" fontId="15" fillId="0" borderId="17" xfId="0" applyFont="1" applyBorder="1" applyAlignment="1">
      <alignment horizontal="left" vertical="center"/>
    </xf>
    <xf numFmtId="0" fontId="6" fillId="0" borderId="18" xfId="0" applyFont="1" applyBorder="1" applyAlignment="1">
      <alignment horizontal="left" vertical="center" wrapText="1"/>
    </xf>
    <xf numFmtId="0" fontId="15" fillId="0" borderId="9"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xf>
    <xf numFmtId="0" fontId="15" fillId="0" borderId="11" xfId="0" applyFont="1" applyBorder="1" applyAlignment="1">
      <alignment horizontal="left" vertical="center"/>
    </xf>
    <xf numFmtId="0" fontId="15" fillId="0" borderId="19" xfId="0" applyFont="1" applyBorder="1" applyAlignment="1">
      <alignment horizontal="left" vertical="center"/>
    </xf>
    <xf numFmtId="0" fontId="6" fillId="0" borderId="20" xfId="0" applyFont="1" applyBorder="1" applyAlignment="1">
      <alignment horizontal="left" vertical="center" wrapText="1"/>
    </xf>
    <xf numFmtId="0" fontId="15" fillId="0" borderId="12" xfId="0" applyFont="1" applyBorder="1" applyAlignment="1">
      <alignment horizontal="left" vertical="center"/>
    </xf>
    <xf numFmtId="0" fontId="15" fillId="5" borderId="12" xfId="0" applyFont="1" applyFill="1" applyBorder="1" applyAlignment="1" applyProtection="1">
      <alignment horizontal="right" vertical="center"/>
      <protection locked="0"/>
    </xf>
    <xf numFmtId="0" fontId="6" fillId="0" borderId="12" xfId="0" applyFont="1" applyBorder="1" applyAlignment="1">
      <alignment horizontal="left" vertical="center" wrapText="1"/>
    </xf>
    <xf numFmtId="0" fontId="6" fillId="0" borderId="13" xfId="0" applyFont="1" applyBorder="1" applyAlignment="1">
      <alignment horizontal="left" vertical="center"/>
    </xf>
    <xf numFmtId="0" fontId="15" fillId="5" borderId="12" xfId="0" quotePrefix="1" applyFont="1" applyFill="1" applyBorder="1" applyAlignment="1" applyProtection="1">
      <alignment horizontal="right" vertical="center"/>
      <protection locked="0"/>
    </xf>
    <xf numFmtId="0" fontId="6" fillId="0" borderId="12" xfId="0" applyFont="1" applyBorder="1" applyAlignment="1">
      <alignment horizontal="left" vertical="center"/>
    </xf>
    <xf numFmtId="176" fontId="15" fillId="0" borderId="12" xfId="0" applyNumberFormat="1" applyFont="1" applyBorder="1" applyAlignment="1">
      <alignment horizontal="left" vertical="center"/>
    </xf>
    <xf numFmtId="176" fontId="15" fillId="6" borderId="12" xfId="0" applyNumberFormat="1" applyFont="1" applyFill="1" applyBorder="1" applyAlignment="1">
      <alignment horizontal="right" vertical="center"/>
    </xf>
    <xf numFmtId="0" fontId="6" fillId="0" borderId="13" xfId="0" applyFont="1" applyBorder="1" applyAlignment="1">
      <alignment horizontal="left" vertical="center" wrapText="1"/>
    </xf>
    <xf numFmtId="0" fontId="15" fillId="0" borderId="14" xfId="0" applyFont="1" applyBorder="1" applyAlignment="1">
      <alignment horizontal="left" vertical="center"/>
    </xf>
    <xf numFmtId="0" fontId="15" fillId="0" borderId="21" xfId="0" applyFont="1" applyBorder="1" applyAlignment="1">
      <alignment horizontal="left" vertical="center"/>
    </xf>
    <xf numFmtId="0" fontId="6" fillId="0" borderId="22" xfId="0" applyFont="1" applyBorder="1" applyAlignment="1">
      <alignment horizontal="left" vertical="center" wrapText="1"/>
    </xf>
    <xf numFmtId="176" fontId="15" fillId="0" borderId="15" xfId="0" applyNumberFormat="1" applyFont="1" applyBorder="1" applyAlignment="1">
      <alignment horizontal="left" vertical="center"/>
    </xf>
    <xf numFmtId="0" fontId="6" fillId="0" borderId="15" xfId="0" applyFont="1" applyBorder="1" applyAlignment="1">
      <alignment horizontal="left" vertical="center"/>
    </xf>
    <xf numFmtId="0" fontId="6" fillId="0" borderId="24" xfId="0" applyFont="1" applyBorder="1">
      <alignment vertical="center"/>
    </xf>
    <xf numFmtId="0" fontId="6" fillId="0" borderId="24" xfId="0" applyFont="1" applyBorder="1" applyAlignment="1">
      <alignment vertical="center" wrapText="1"/>
    </xf>
    <xf numFmtId="0" fontId="6" fillId="0" borderId="25" xfId="0" applyFont="1" applyBorder="1">
      <alignment vertical="center"/>
    </xf>
    <xf numFmtId="0" fontId="7" fillId="0" borderId="0" xfId="0" applyFont="1">
      <alignment vertical="center"/>
    </xf>
    <xf numFmtId="0" fontId="6" fillId="0" borderId="23" xfId="0" applyFont="1" applyBorder="1">
      <alignment vertical="center"/>
    </xf>
    <xf numFmtId="0" fontId="7" fillId="0" borderId="24" xfId="0" applyFont="1" applyBorder="1">
      <alignment vertical="center"/>
    </xf>
    <xf numFmtId="49" fontId="6" fillId="0" borderId="0" xfId="0" applyNumberFormat="1" applyFont="1" applyAlignment="1">
      <alignment horizontal="left" vertical="center"/>
    </xf>
    <xf numFmtId="0" fontId="6" fillId="5" borderId="0" xfId="0" applyFont="1" applyFill="1" applyAlignment="1">
      <alignment horizontal="left" vertical="center"/>
    </xf>
    <xf numFmtId="0" fontId="16" fillId="0" borderId="0" xfId="0" applyFont="1" applyAlignment="1">
      <alignment horizontal="left" vertical="center"/>
    </xf>
    <xf numFmtId="0" fontId="6" fillId="0" borderId="0" xfId="0" applyFont="1" applyAlignment="1">
      <alignment horizontal="left" vertical="center"/>
    </xf>
    <xf numFmtId="49" fontId="6" fillId="0" borderId="0" xfId="0" applyNumberFormat="1" applyFont="1" applyAlignment="1">
      <alignment horizontal="center" vertical="center"/>
    </xf>
    <xf numFmtId="0" fontId="6" fillId="0" borderId="28" xfId="0" applyFont="1" applyBorder="1">
      <alignment vertical="center"/>
    </xf>
    <xf numFmtId="0" fontId="6" fillId="0" borderId="29" xfId="0" applyFont="1" applyBorder="1" applyAlignment="1">
      <alignment horizontal="left" vertical="center"/>
    </xf>
    <xf numFmtId="0" fontId="6" fillId="0" borderId="29" xfId="0" applyFont="1" applyBorder="1">
      <alignment vertical="center"/>
    </xf>
    <xf numFmtId="49" fontId="6" fillId="0" borderId="29" xfId="0" applyNumberFormat="1" applyFont="1" applyBorder="1" applyAlignment="1">
      <alignment horizontal="center" vertical="center"/>
    </xf>
    <xf numFmtId="0" fontId="6" fillId="0" borderId="30" xfId="0" applyFont="1" applyBorder="1">
      <alignment vertical="center"/>
    </xf>
    <xf numFmtId="0" fontId="14" fillId="0" borderId="0" xfId="0" applyFont="1">
      <alignment vertical="center"/>
    </xf>
    <xf numFmtId="11" fontId="6" fillId="0" borderId="26" xfId="0" applyNumberFormat="1" applyFont="1" applyBorder="1">
      <alignment vertical="center"/>
    </xf>
    <xf numFmtId="11" fontId="6" fillId="0" borderId="0" xfId="0" applyNumberFormat="1" applyFont="1">
      <alignment vertical="center"/>
    </xf>
    <xf numFmtId="11" fontId="6" fillId="0" borderId="27" xfId="0" applyNumberFormat="1" applyFont="1" applyBorder="1">
      <alignment vertical="center"/>
    </xf>
    <xf numFmtId="0" fontId="14" fillId="0" borderId="26" xfId="0" applyFont="1" applyBorder="1">
      <alignment vertical="center"/>
    </xf>
    <xf numFmtId="0" fontId="15" fillId="0" borderId="64" xfId="0" applyFont="1" applyBorder="1" applyAlignment="1">
      <alignment horizontal="left" vertical="center"/>
    </xf>
    <xf numFmtId="0" fontId="15" fillId="0" borderId="65" xfId="0" applyFont="1" applyBorder="1" applyAlignment="1">
      <alignment horizontal="left" vertical="center"/>
    </xf>
    <xf numFmtId="0" fontId="6" fillId="0" borderId="65" xfId="0" applyFont="1" applyBorder="1" applyAlignment="1">
      <alignment horizontal="left" vertical="center" wrapText="1"/>
    </xf>
    <xf numFmtId="0" fontId="15" fillId="5" borderId="65" xfId="0" applyFont="1" applyFill="1" applyBorder="1" applyAlignment="1" applyProtection="1">
      <alignment horizontal="right" vertical="center"/>
      <protection locked="0"/>
    </xf>
    <xf numFmtId="0" fontId="6" fillId="0" borderId="66" xfId="0" applyFont="1" applyBorder="1" applyAlignment="1">
      <alignment horizontal="left" vertical="center"/>
    </xf>
    <xf numFmtId="0" fontId="15" fillId="0" borderId="67" xfId="0" applyFont="1" applyBorder="1" applyAlignment="1">
      <alignment horizontal="left" vertical="center"/>
    </xf>
    <xf numFmtId="0" fontId="15" fillId="0" borderId="68" xfId="0" applyFont="1" applyBorder="1" applyAlignment="1">
      <alignment horizontal="left" vertical="center"/>
    </xf>
    <xf numFmtId="0" fontId="6" fillId="0" borderId="68" xfId="0" applyFont="1" applyBorder="1" applyAlignment="1">
      <alignment horizontal="left" vertical="center" wrapText="1"/>
    </xf>
    <xf numFmtId="0" fontId="15" fillId="5" borderId="68" xfId="0" quotePrefix="1" applyFont="1" applyFill="1" applyBorder="1" applyAlignment="1" applyProtection="1">
      <alignment horizontal="right" vertical="center"/>
      <protection locked="0"/>
    </xf>
    <xf numFmtId="0" fontId="6" fillId="0" borderId="69" xfId="0" applyFont="1" applyBorder="1" applyAlignment="1">
      <alignment horizontal="left" vertical="center"/>
    </xf>
    <xf numFmtId="0" fontId="15" fillId="0" borderId="70" xfId="0" applyFont="1" applyBorder="1" applyAlignment="1">
      <alignment horizontal="left" vertical="center"/>
    </xf>
    <xf numFmtId="0" fontId="15" fillId="0" borderId="71" xfId="0" applyFont="1" applyBorder="1" applyAlignment="1">
      <alignment horizontal="left" vertical="center"/>
    </xf>
    <xf numFmtId="0" fontId="6" fillId="0" borderId="71" xfId="0" applyFont="1" applyBorder="1" applyAlignment="1">
      <alignment horizontal="left" vertical="center" wrapText="1"/>
    </xf>
    <xf numFmtId="0" fontId="15" fillId="5" borderId="71" xfId="0" applyFont="1" applyFill="1" applyBorder="1" applyAlignment="1" applyProtection="1">
      <alignment horizontal="right" vertical="center"/>
      <protection locked="0"/>
    </xf>
    <xf numFmtId="0" fontId="6" fillId="0" borderId="72" xfId="0" applyFont="1" applyBorder="1" applyAlignment="1">
      <alignment horizontal="left" vertical="center"/>
    </xf>
    <xf numFmtId="11" fontId="18" fillId="2" borderId="7" xfId="0" applyNumberFormat="1" applyFont="1" applyFill="1" applyBorder="1" applyAlignment="1">
      <alignment vertical="center" wrapText="1"/>
    </xf>
    <xf numFmtId="0" fontId="15" fillId="0" borderId="15" xfId="0" applyFont="1" applyBorder="1" applyAlignment="1">
      <alignment horizontal="left" vertical="center"/>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6" fillId="0" borderId="29" xfId="0" applyFont="1" applyBorder="1" applyAlignment="1">
      <alignment vertical="center" wrapText="1"/>
    </xf>
    <xf numFmtId="0" fontId="11" fillId="0" borderId="0" xfId="0" applyFont="1" applyAlignment="1">
      <alignment horizontal="center" vertical="center"/>
    </xf>
    <xf numFmtId="0" fontId="11" fillId="0" borderId="0" xfId="0" applyFont="1">
      <alignment vertical="center"/>
    </xf>
    <xf numFmtId="0" fontId="8"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8" fillId="0" borderId="23" xfId="0" applyFont="1" applyBorder="1">
      <alignment vertical="center"/>
    </xf>
    <xf numFmtId="0" fontId="11" fillId="0" borderId="24" xfId="0" applyFont="1" applyBorder="1">
      <alignment vertical="center"/>
    </xf>
    <xf numFmtId="0" fontId="13" fillId="0" borderId="24" xfId="0" applyFont="1" applyBorder="1">
      <alignment vertical="center"/>
    </xf>
    <xf numFmtId="0" fontId="11" fillId="0" borderId="25" xfId="0" applyFont="1" applyBorder="1">
      <alignment vertical="center"/>
    </xf>
    <xf numFmtId="0" fontId="8" fillId="0" borderId="26" xfId="0" applyFont="1" applyBorder="1">
      <alignment vertical="center"/>
    </xf>
    <xf numFmtId="0" fontId="11" fillId="0" borderId="27" xfId="0" applyFont="1" applyBorder="1">
      <alignment vertical="center"/>
    </xf>
    <xf numFmtId="0" fontId="8" fillId="0" borderId="26" xfId="0" applyFont="1" applyBorder="1" applyAlignment="1">
      <alignment horizontal="left" vertical="center"/>
    </xf>
    <xf numFmtId="0" fontId="6" fillId="0" borderId="27" xfId="0" applyFont="1" applyBorder="1" applyAlignment="1">
      <alignment horizontal="left" vertical="center"/>
    </xf>
    <xf numFmtId="0" fontId="8" fillId="0" borderId="28" xfId="0" applyFont="1" applyBorder="1">
      <alignment vertical="center"/>
    </xf>
    <xf numFmtId="0" fontId="11" fillId="0" borderId="29" xfId="0" applyFont="1" applyBorder="1">
      <alignment vertical="center"/>
    </xf>
    <xf numFmtId="0" fontId="11" fillId="0" borderId="30" xfId="0" applyFont="1" applyBorder="1">
      <alignment vertical="center"/>
    </xf>
    <xf numFmtId="0" fontId="30" fillId="0" borderId="0" xfId="3" applyFont="1" applyAlignment="1">
      <alignment horizontal="left" vertical="center" wrapText="1"/>
    </xf>
    <xf numFmtId="0" fontId="11" fillId="0" borderId="0" xfId="0" applyFont="1" applyAlignment="1">
      <alignment horizontal="left" vertical="center"/>
    </xf>
    <xf numFmtId="0" fontId="31" fillId="0" borderId="0" xfId="3" applyFont="1" applyAlignment="1">
      <alignment horizontal="center" vertical="center" wrapText="1"/>
    </xf>
    <xf numFmtId="0" fontId="40" fillId="0" borderId="0" xfId="0" applyFont="1" applyAlignment="1">
      <alignment horizontal="left" vertical="center"/>
    </xf>
    <xf numFmtId="0" fontId="38" fillId="0" borderId="0" xfId="0" applyFont="1" applyAlignment="1">
      <alignment horizontal="left" vertical="center"/>
    </xf>
    <xf numFmtId="0" fontId="38" fillId="0" borderId="0" xfId="0" applyFont="1">
      <alignment vertical="center"/>
    </xf>
    <xf numFmtId="0" fontId="34" fillId="0" borderId="0" xfId="0" applyFont="1">
      <alignment vertical="center"/>
    </xf>
    <xf numFmtId="0" fontId="35" fillId="0" borderId="0" xfId="0" applyFont="1">
      <alignment vertical="center"/>
    </xf>
    <xf numFmtId="0" fontId="42" fillId="9" borderId="60" xfId="0" applyFont="1" applyFill="1" applyBorder="1" applyAlignment="1">
      <alignment horizontal="center" vertical="center"/>
    </xf>
    <xf numFmtId="0" fontId="43" fillId="9" borderId="61" xfId="0" applyFont="1" applyFill="1" applyBorder="1" applyAlignment="1">
      <alignment horizontal="center" vertical="center"/>
    </xf>
    <xf numFmtId="0" fontId="43" fillId="9" borderId="61" xfId="0" applyFont="1" applyFill="1" applyBorder="1" applyAlignment="1">
      <alignment horizontal="center" vertical="center" wrapText="1"/>
    </xf>
    <xf numFmtId="0" fontId="43" fillId="9" borderId="57" xfId="0" applyFont="1" applyFill="1" applyBorder="1" applyAlignment="1">
      <alignment horizontal="center" vertical="center"/>
    </xf>
    <xf numFmtId="0" fontId="43" fillId="9" borderId="62" xfId="0" applyFont="1" applyFill="1" applyBorder="1" applyAlignment="1">
      <alignment horizontal="center" vertical="center"/>
    </xf>
    <xf numFmtId="0" fontId="12" fillId="0" borderId="0" xfId="0" applyFont="1" applyAlignment="1">
      <alignment horizontal="center" vertical="center"/>
    </xf>
    <xf numFmtId="0" fontId="11" fillId="6" borderId="58" xfId="0" applyFont="1" applyFill="1" applyBorder="1" applyAlignment="1">
      <alignment horizontal="center" vertical="center"/>
    </xf>
    <xf numFmtId="0" fontId="12" fillId="0" borderId="0" xfId="0" applyFont="1" applyAlignment="1">
      <alignment horizontal="left" vertical="center"/>
    </xf>
    <xf numFmtId="0" fontId="15" fillId="0" borderId="99" xfId="0" applyFont="1" applyBorder="1" applyAlignment="1">
      <alignment horizontal="left" vertical="center"/>
    </xf>
    <xf numFmtId="0" fontId="15" fillId="0" borderId="100" xfId="0" applyFont="1" applyBorder="1" applyAlignment="1">
      <alignment horizontal="left" vertical="center"/>
    </xf>
    <xf numFmtId="0" fontId="6" fillId="0" borderId="100" xfId="0" applyFont="1" applyBorder="1" applyAlignment="1">
      <alignment horizontal="left" vertical="center" wrapText="1"/>
    </xf>
    <xf numFmtId="0" fontId="6" fillId="0" borderId="101" xfId="0" applyFont="1" applyBorder="1" applyAlignment="1">
      <alignment horizontal="left" vertical="center" wrapText="1"/>
    </xf>
    <xf numFmtId="0" fontId="15" fillId="0" borderId="102" xfId="0" applyFont="1" applyBorder="1" applyAlignment="1">
      <alignment horizontal="left" vertical="center"/>
    </xf>
    <xf numFmtId="0" fontId="15" fillId="0" borderId="103" xfId="0" applyFont="1" applyBorder="1" applyAlignment="1">
      <alignment horizontal="left" vertical="center"/>
    </xf>
    <xf numFmtId="0" fontId="6" fillId="0" borderId="103" xfId="0" applyFont="1" applyBorder="1" applyAlignment="1">
      <alignment horizontal="left" vertical="center" wrapText="1"/>
    </xf>
    <xf numFmtId="176" fontId="15" fillId="5" borderId="103" xfId="0" applyNumberFormat="1" applyFont="1" applyFill="1" applyBorder="1" applyAlignment="1" applyProtection="1">
      <alignment horizontal="right" vertical="center"/>
      <protection locked="0"/>
    </xf>
    <xf numFmtId="0" fontId="6" fillId="0" borderId="104" xfId="0" applyFont="1" applyBorder="1" applyAlignment="1">
      <alignment horizontal="left" vertical="center" wrapText="1"/>
    </xf>
    <xf numFmtId="0" fontId="15" fillId="0" borderId="0" xfId="0" applyFont="1" applyBorder="1" applyAlignment="1">
      <alignment horizontal="left" vertical="center"/>
    </xf>
    <xf numFmtId="0" fontId="6" fillId="0" borderId="0" xfId="0" applyFont="1" applyBorder="1" applyAlignment="1">
      <alignment horizontal="left" vertical="center" wrapText="1"/>
    </xf>
    <xf numFmtId="176" fontId="15" fillId="0" borderId="0" xfId="0" applyNumberFormat="1" applyFont="1" applyFill="1" applyBorder="1" applyAlignment="1" applyProtection="1">
      <alignment horizontal="right" vertical="center"/>
      <protection locked="0"/>
    </xf>
    <xf numFmtId="176" fontId="15" fillId="5" borderId="100" xfId="0" applyNumberFormat="1" applyFont="1" applyFill="1" applyBorder="1" applyAlignment="1" applyProtection="1">
      <alignment vertical="center"/>
      <protection locked="0"/>
    </xf>
    <xf numFmtId="176" fontId="6" fillId="0" borderId="0" xfId="0" applyNumberFormat="1" applyFont="1" applyFill="1" applyBorder="1">
      <alignment vertical="center"/>
    </xf>
    <xf numFmtId="176" fontId="6" fillId="0" borderId="0" xfId="0" applyNumberFormat="1" applyFont="1" applyFill="1" applyBorder="1" applyAlignment="1">
      <alignment horizontal="right" vertical="center"/>
    </xf>
    <xf numFmtId="176" fontId="16" fillId="0" borderId="0" xfId="0" applyNumberFormat="1" applyFont="1" applyFill="1" applyBorder="1">
      <alignment vertical="center"/>
    </xf>
    <xf numFmtId="0" fontId="9" fillId="8" borderId="43" xfId="0" applyFont="1" applyFill="1" applyBorder="1" applyAlignment="1">
      <alignment horizontal="left" vertical="center"/>
    </xf>
    <xf numFmtId="176" fontId="6" fillId="0" borderId="92" xfId="0" applyNumberFormat="1" applyFont="1" applyBorder="1">
      <alignment vertical="center"/>
    </xf>
    <xf numFmtId="0" fontId="9" fillId="0" borderId="105" xfId="0" applyFont="1" applyFill="1" applyBorder="1">
      <alignment vertical="center"/>
    </xf>
    <xf numFmtId="0" fontId="6" fillId="0" borderId="105" xfId="0" applyFont="1" applyFill="1" applyBorder="1" applyAlignment="1">
      <alignment horizontal="center" vertical="center"/>
    </xf>
    <xf numFmtId="176" fontId="15" fillId="6" borderId="15" xfId="0" applyNumberFormat="1" applyFont="1" applyFill="1" applyBorder="1" applyAlignment="1">
      <alignment horizontal="right" vertical="center"/>
    </xf>
    <xf numFmtId="0" fontId="6" fillId="0" borderId="13" xfId="5" applyFont="1" applyBorder="1" applyAlignment="1">
      <alignment horizontal="left" vertical="center"/>
    </xf>
    <xf numFmtId="0" fontId="6" fillId="0" borderId="106" xfId="5" applyFont="1" applyBorder="1" applyAlignment="1">
      <alignment horizontal="left" vertical="center"/>
    </xf>
    <xf numFmtId="0" fontId="6" fillId="0" borderId="107" xfId="0" applyFont="1" applyBorder="1" applyAlignment="1">
      <alignment horizontal="left" vertical="center" wrapText="1"/>
    </xf>
    <xf numFmtId="0" fontId="9" fillId="2" borderId="77" xfId="0" applyFont="1" applyFill="1" applyBorder="1" applyAlignment="1">
      <alignment horizontal="left" vertical="center"/>
    </xf>
    <xf numFmtId="176" fontId="6" fillId="0" borderId="80" xfId="0" applyNumberFormat="1" applyFont="1" applyBorder="1">
      <alignment vertical="center"/>
    </xf>
    <xf numFmtId="176" fontId="6" fillId="3" borderId="45" xfId="0" applyNumberFormat="1" applyFont="1" applyFill="1" applyBorder="1">
      <alignment vertical="center"/>
    </xf>
    <xf numFmtId="176" fontId="6" fillId="0" borderId="45" xfId="0" applyNumberFormat="1" applyFont="1" applyBorder="1">
      <alignment vertical="center"/>
    </xf>
    <xf numFmtId="176" fontId="6" fillId="3" borderId="48" xfId="0" applyNumberFormat="1" applyFont="1" applyFill="1" applyBorder="1">
      <alignment vertical="center"/>
    </xf>
    <xf numFmtId="0" fontId="46" fillId="0" borderId="23" xfId="4" applyFont="1" applyBorder="1" applyProtection="1">
      <alignment vertical="center"/>
      <protection locked="0"/>
    </xf>
    <xf numFmtId="176" fontId="47" fillId="0" borderId="0" xfId="4" applyNumberFormat="1" applyFont="1" applyFill="1" applyBorder="1" applyProtection="1">
      <alignment vertical="center"/>
    </xf>
    <xf numFmtId="12" fontId="49" fillId="0" borderId="0" xfId="0" applyNumberFormat="1" applyFont="1" applyBorder="1">
      <alignment vertical="center"/>
    </xf>
    <xf numFmtId="176" fontId="49" fillId="0" borderId="0" xfId="0" applyNumberFormat="1" applyFont="1" applyBorder="1">
      <alignment vertical="center"/>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32" fillId="0" borderId="0" xfId="3" applyFont="1" applyFill="1" applyBorder="1" applyAlignment="1" applyProtection="1">
      <alignment horizontal="center" vertical="center" wrapText="1"/>
    </xf>
    <xf numFmtId="0" fontId="33" fillId="0" borderId="0" xfId="3" applyFont="1" applyFill="1" applyBorder="1" applyAlignment="1" applyProtection="1">
      <alignment horizontal="center" vertical="center" wrapText="1"/>
    </xf>
    <xf numFmtId="0" fontId="20" fillId="6" borderId="31" xfId="1" applyNumberFormat="1" applyFont="1" applyFill="1" applyBorder="1" applyAlignment="1" applyProtection="1">
      <alignment horizontal="left" vertical="top" wrapText="1"/>
    </xf>
    <xf numFmtId="0" fontId="20" fillId="6" borderId="3" xfId="1" applyNumberFormat="1" applyFont="1" applyFill="1" applyBorder="1" applyAlignment="1" applyProtection="1">
      <alignment horizontal="left" vertical="top" wrapText="1"/>
    </xf>
    <xf numFmtId="0" fontId="20" fillId="6" borderId="4" xfId="1" applyNumberFormat="1" applyFont="1" applyFill="1" applyBorder="1" applyAlignment="1" applyProtection="1">
      <alignment horizontal="left" vertical="top" wrapText="1"/>
    </xf>
    <xf numFmtId="176" fontId="20" fillId="6" borderId="31" xfId="1" applyNumberFormat="1" applyFont="1" applyFill="1" applyBorder="1" applyAlignment="1" applyProtection="1">
      <alignment horizontal="right" vertical="top" wrapText="1"/>
    </xf>
    <xf numFmtId="176" fontId="20" fillId="6" borderId="3" xfId="1" applyNumberFormat="1" applyFont="1" applyFill="1" applyBorder="1" applyAlignment="1" applyProtection="1">
      <alignment horizontal="right" vertical="top" wrapText="1"/>
    </xf>
    <xf numFmtId="176" fontId="20" fillId="6" borderId="4" xfId="1" applyNumberFormat="1" applyFont="1" applyFill="1" applyBorder="1" applyAlignment="1" applyProtection="1">
      <alignment horizontal="right" vertical="top" wrapText="1"/>
    </xf>
    <xf numFmtId="0" fontId="24" fillId="0" borderId="0" xfId="1" applyFont="1" applyAlignment="1" applyProtection="1">
      <alignment horizontal="center" vertical="center" wrapText="1"/>
    </xf>
    <xf numFmtId="0" fontId="27" fillId="6" borderId="31" xfId="1" applyFont="1" applyFill="1" applyBorder="1" applyAlignment="1" applyProtection="1">
      <alignment horizontal="center" vertical="center" shrinkToFit="1"/>
    </xf>
    <xf numFmtId="0" fontId="27" fillId="6" borderId="4" xfId="1" applyFont="1" applyFill="1" applyBorder="1" applyAlignment="1" applyProtection="1">
      <alignment horizontal="center" vertical="center" shrinkToFit="1"/>
    </xf>
    <xf numFmtId="0" fontId="3" fillId="6" borderId="31" xfId="1" applyFill="1" applyBorder="1" applyAlignment="1" applyProtection="1">
      <alignment horizontal="center" vertical="center"/>
    </xf>
    <xf numFmtId="0" fontId="3" fillId="6" borderId="4" xfId="1" applyFill="1" applyBorder="1" applyAlignment="1" applyProtection="1">
      <alignment horizontal="center" vertical="center"/>
    </xf>
    <xf numFmtId="0" fontId="27" fillId="6" borderId="31" xfId="1" applyFont="1" applyFill="1" applyBorder="1" applyAlignment="1" applyProtection="1">
      <alignment horizontal="left" vertical="center"/>
    </xf>
    <xf numFmtId="0" fontId="27" fillId="6" borderId="3" xfId="1" applyFont="1" applyFill="1" applyBorder="1" applyAlignment="1" applyProtection="1">
      <alignment horizontal="left" vertical="center"/>
    </xf>
    <xf numFmtId="0" fontId="27" fillId="6" borderId="4" xfId="1" applyFont="1" applyFill="1" applyBorder="1" applyAlignment="1" applyProtection="1">
      <alignment horizontal="left" vertical="center"/>
    </xf>
    <xf numFmtId="0" fontId="37" fillId="0" borderId="0" xfId="1" applyFont="1" applyAlignment="1" applyProtection="1">
      <alignment horizontal="left" vertical="center" wrapText="1"/>
    </xf>
    <xf numFmtId="0" fontId="27" fillId="6" borderId="32" xfId="1" applyFont="1" applyFill="1" applyBorder="1" applyAlignment="1" applyProtection="1">
      <alignment horizontal="left" vertical="center" wrapText="1" shrinkToFit="1"/>
    </xf>
    <xf numFmtId="0" fontId="27" fillId="6" borderId="33" xfId="1" applyFont="1" applyFill="1" applyBorder="1" applyAlignment="1" applyProtection="1">
      <alignment horizontal="left" vertical="center" wrapText="1" shrinkToFit="1"/>
    </xf>
    <xf numFmtId="0" fontId="27" fillId="6" borderId="34" xfId="1" applyFont="1" applyFill="1" applyBorder="1" applyAlignment="1" applyProtection="1">
      <alignment horizontal="left" vertical="center" wrapText="1" shrinkToFit="1"/>
    </xf>
    <xf numFmtId="0" fontId="27" fillId="6" borderId="35" xfId="1" applyFont="1" applyFill="1" applyBorder="1" applyAlignment="1" applyProtection="1">
      <alignment horizontal="left" vertical="center" wrapText="1" shrinkToFit="1"/>
    </xf>
    <xf numFmtId="0" fontId="27" fillId="6" borderId="0" xfId="1" applyFont="1" applyFill="1" applyBorder="1" applyAlignment="1" applyProtection="1">
      <alignment horizontal="left" vertical="center" wrapText="1" shrinkToFit="1"/>
    </xf>
    <xf numFmtId="0" fontId="27" fillId="6" borderId="36" xfId="1" applyFont="1" applyFill="1" applyBorder="1" applyAlignment="1" applyProtection="1">
      <alignment horizontal="left" vertical="center" wrapText="1" shrinkToFit="1"/>
    </xf>
    <xf numFmtId="0" fontId="27" fillId="6" borderId="37" xfId="1" applyFont="1" applyFill="1" applyBorder="1" applyAlignment="1" applyProtection="1">
      <alignment horizontal="left" vertical="center" wrapText="1" shrinkToFit="1"/>
    </xf>
    <xf numFmtId="0" fontId="27" fillId="6" borderId="38" xfId="1" applyFont="1" applyFill="1" applyBorder="1" applyAlignment="1" applyProtection="1">
      <alignment horizontal="left" vertical="center" wrapText="1" shrinkToFit="1"/>
    </xf>
    <xf numFmtId="0" fontId="27" fillId="6" borderId="39" xfId="1" applyFont="1" applyFill="1" applyBorder="1" applyAlignment="1" applyProtection="1">
      <alignment horizontal="left" vertical="center" wrapText="1" shrinkToFit="1"/>
    </xf>
    <xf numFmtId="0" fontId="20" fillId="0" borderId="0" xfId="1" applyFont="1" applyAlignment="1" applyProtection="1">
      <alignment horizontal="center" vertical="center"/>
    </xf>
    <xf numFmtId="178" fontId="2" fillId="6" borderId="31" xfId="1" applyNumberFormat="1" applyFont="1" applyFill="1" applyBorder="1" applyAlignment="1" applyProtection="1">
      <alignment horizontal="center" vertical="center" shrinkToFit="1"/>
    </xf>
    <xf numFmtId="178" fontId="2" fillId="6" borderId="4" xfId="1" applyNumberFormat="1" applyFont="1" applyFill="1" applyBorder="1" applyAlignment="1" applyProtection="1">
      <alignment horizontal="center" vertical="center" shrinkToFit="1"/>
    </xf>
    <xf numFmtId="0" fontId="2" fillId="6" borderId="31" xfId="1" applyFont="1" applyFill="1" applyBorder="1" applyAlignment="1" applyProtection="1">
      <alignment horizontal="left" vertical="center"/>
    </xf>
    <xf numFmtId="0" fontId="2" fillId="6" borderId="3" xfId="1" applyFont="1" applyFill="1" applyBorder="1" applyAlignment="1" applyProtection="1">
      <alignment horizontal="left" vertical="center"/>
    </xf>
    <xf numFmtId="0" fontId="2" fillId="6" borderId="4" xfId="1" applyFont="1" applyFill="1" applyBorder="1" applyAlignment="1" applyProtection="1">
      <alignment horizontal="left" vertical="center"/>
    </xf>
    <xf numFmtId="0" fontId="23" fillId="0" borderId="40" xfId="2" applyFont="1" applyBorder="1" applyAlignment="1" applyProtection="1">
      <alignment horizontal="center" vertical="center"/>
    </xf>
    <xf numFmtId="0" fontId="23" fillId="0" borderId="41" xfId="2" applyFont="1" applyBorder="1" applyAlignment="1" applyProtection="1">
      <alignment horizontal="center" vertical="center"/>
    </xf>
    <xf numFmtId="0" fontId="20" fillId="6" borderId="40" xfId="2" applyFont="1" applyFill="1" applyBorder="1" applyAlignment="1" applyProtection="1">
      <alignment horizontal="center" vertical="center" wrapText="1"/>
    </xf>
    <xf numFmtId="0" fontId="20" fillId="6" borderId="41" xfId="2" applyFont="1" applyFill="1" applyBorder="1" applyAlignment="1" applyProtection="1">
      <alignment horizontal="center" vertical="center" wrapText="1"/>
    </xf>
  </cellXfs>
  <cellStyles count="6">
    <cellStyle name="ハイパーリンク" xfId="4" builtinId="8"/>
    <cellStyle name="標準" xfId="0" builtinId="0" customBuiltin="1"/>
    <cellStyle name="標準 17 2" xfId="5" xr:uid="{0D1DEC0B-2942-4EFA-A202-FE368EC8D627}"/>
    <cellStyle name="標準 7" xfId="3" xr:uid="{4DAE3762-FCAF-4258-AA94-FF4BAF47BC4A}"/>
    <cellStyle name="標準 7 2" xfId="1" xr:uid="{1F2A2E40-C0A4-4806-A4DC-8F70F3094BC5}"/>
    <cellStyle name="標準 7 2 7" xfId="2" xr:uid="{62DE0CB3-F6CC-4A9D-B1A9-063DC0EC02C5}"/>
  </cellStyles>
  <dxfs count="262">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bgColor rgb="FFFDA3FF"/>
        </patternFill>
      </fill>
    </dxf>
    <dxf>
      <fill>
        <patternFill>
          <bgColor rgb="FFFDA3FF"/>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lef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bottom/>
      </border>
      <protection locked="1" hidden="0"/>
    </dxf>
  </dxfs>
  <tableStyles count="0" defaultTableStyle="TableStyleMedium2" defaultPivotStyle="PivotStyleLight16"/>
  <colors>
    <mruColors>
      <color rgb="FFFD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695602</xdr:colOff>
      <xdr:row>23</xdr:row>
      <xdr:rowOff>0</xdr:rowOff>
    </xdr:from>
    <xdr:to>
      <xdr:col>12</xdr:col>
      <xdr:colOff>0</xdr:colOff>
      <xdr:row>26</xdr:row>
      <xdr:rowOff>76402</xdr:rowOff>
    </xdr:to>
    <xdr:pic>
      <xdr:nvPicPr>
        <xdr:cNvPr id="3" name="図 2">
          <a:extLst>
            <a:ext uri="{FF2B5EF4-FFF2-40B4-BE49-F238E27FC236}">
              <a16:creationId xmlns:a16="http://schemas.microsoft.com/office/drawing/2014/main" id="{605E639C-4B9E-4A94-B0AA-E9F651CC0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5771" y="2098729"/>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698781</xdr:colOff>
      <xdr:row>23</xdr:row>
      <xdr:rowOff>0</xdr:rowOff>
    </xdr:from>
    <xdr:to>
      <xdr:col>17</xdr:col>
      <xdr:colOff>0</xdr:colOff>
      <xdr:row>26</xdr:row>
      <xdr:rowOff>56588</xdr:rowOff>
    </xdr:to>
    <xdr:pic>
      <xdr:nvPicPr>
        <xdr:cNvPr id="2" name="図 1">
          <a:extLst>
            <a:ext uri="{FF2B5EF4-FFF2-40B4-BE49-F238E27FC236}">
              <a16:creationId xmlns:a16="http://schemas.microsoft.com/office/drawing/2014/main" id="{5D84E123-2AFC-4F2F-80F1-09C337596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77758" y="2164773"/>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692357</xdr:colOff>
      <xdr:row>21</xdr:row>
      <xdr:rowOff>0</xdr:rowOff>
    </xdr:from>
    <xdr:to>
      <xdr:col>18</xdr:col>
      <xdr:colOff>0</xdr:colOff>
      <xdr:row>24</xdr:row>
      <xdr:rowOff>65545</xdr:rowOff>
    </xdr:to>
    <xdr:pic>
      <xdr:nvPicPr>
        <xdr:cNvPr id="4" name="図 3">
          <a:extLst>
            <a:ext uri="{FF2B5EF4-FFF2-40B4-BE49-F238E27FC236}">
              <a16:creationId xmlns:a16="http://schemas.microsoft.com/office/drawing/2014/main" id="{34BAF130-A1CF-C918-B947-6B75934F2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42264" y="5715000"/>
          <a:ext cx="3352829" cy="70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699246</xdr:colOff>
      <xdr:row>25</xdr:row>
      <xdr:rowOff>0</xdr:rowOff>
    </xdr:from>
    <xdr:to>
      <xdr:col>17</xdr:col>
      <xdr:colOff>0</xdr:colOff>
      <xdr:row>28</xdr:row>
      <xdr:rowOff>60776</xdr:rowOff>
    </xdr:to>
    <xdr:pic>
      <xdr:nvPicPr>
        <xdr:cNvPr id="2" name="図 1">
          <a:extLst>
            <a:ext uri="{FF2B5EF4-FFF2-40B4-BE49-F238E27FC236}">
              <a16:creationId xmlns:a16="http://schemas.microsoft.com/office/drawing/2014/main" id="{F8725288-D214-449D-8558-0501CBFB7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88896" y="5772150"/>
          <a:ext cx="3348879" cy="689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837E83-DBFB-4C98-975E-264F9C263271}" name="謝金" displayName="謝金" ref="B28:L48" totalsRowShown="0" headerRowDxfId="261" dataDxfId="259" headerRowBorderDxfId="260" tableBorderDxfId="258" totalsRowBorderDxfId="257">
  <autoFilter ref="B28:L48" xr:uid="{77837E83-DBFB-4C98-975E-264F9C263271}"/>
  <tableColumns count="11">
    <tableColumn id="1" xr3:uid="{20840164-C93E-4E94-AB78-D955748F8E36}" name="経費No." dataDxfId="256">
      <calculatedColumnFormula>IF(C29="","",_xlfn.XLOOKUP(C29,経費NO.!$C$2:$C$11,経費NO.!$B$2:$B$11)&amp;"_"&amp;COUNTIF($C$29:C29,C29))</calculatedColumnFormula>
    </tableColumn>
    <tableColumn id="2" xr3:uid="{011988CC-2955-49D8-826C-5589DD975713}" name="経費区分" dataDxfId="255"/>
    <tableColumn id="3" xr3:uid="{11699B31-08FE-408D-A2CD-68027C7E5511}" name="経費名" dataDxfId="254"/>
    <tableColumn id="4" xr3:uid="{58548A53-764B-4E46-9801-5F4CFD0EE3C1}" name="経費の内容と必要性" dataDxfId="253"/>
    <tableColumn id="5" xr3:uid="{A31C187C-B57C-40D3-B3A0-87E7E06E9B36}" name="依頼先の専門家名" dataDxfId="252"/>
    <tableColumn id="6" xr3:uid="{42FD9C18-A2C7-4BC3-9FB1-BE48EAA7E39A}" name="補助事業に要する経費_x000a_（税抜き）" dataDxfId="251"/>
    <tableColumn id="7" xr3:uid="{9AC5462B-E27E-4976-8DD6-49233F43D1B4}" name="補助対象経費_x000a_（税抜き）" dataDxfId="250"/>
    <tableColumn id="8" xr3:uid="{F2C39F2E-5431-4A4C-B642-0001F22B2548}" name="専門家等への依頼状・就任依頼書" dataDxfId="249"/>
    <tableColumn id="9" xr3:uid="{F9633715-C3A5-4E97-A181-E4DF1161E3C1}" name="補足証憑_x000a_(専門家の職位等を確認できる資料)" dataDxfId="248"/>
    <tableColumn id="10" xr3:uid="{A68FC357-830D-4575-BA09-C1C1CD581E98}" name="補足証憑_x000a_(基準謝金単価を確認できる資料)" dataDxfId="247"/>
    <tableColumn id="11" xr3:uid="{D74D5215-6A0D-4FF2-97D2-9992E994AE47}" name="備考（連絡欄）" dataDxfId="24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658C7B-26A4-430A-B435-08B345B2A039}" name="旅費" displayName="旅費" ref="B28:Q48" totalsRowShown="0" headerRowDxfId="245" dataDxfId="243" headerRowBorderDxfId="244" tableBorderDxfId="242">
  <autoFilter ref="B28:Q48" xr:uid="{A7658C7B-26A4-430A-B435-08B345B2A039}"/>
  <tableColumns count="16">
    <tableColumn id="1" xr3:uid="{947B78C3-0ABC-4AF5-9927-A6B5E0F7940D}" name="経費No." dataDxfId="241">
      <calculatedColumnFormula>IF(C29="","",_xlfn.XLOOKUP(C29,経費NO.!$C$2:$C$11,経費NO.!$B$2:$B$11)&amp;"_"&amp;COUNTIF($C$29:C29,C29))</calculatedColumnFormula>
    </tableColumn>
    <tableColumn id="2" xr3:uid="{61975D26-2320-458C-98A8-26F924566DF1}" name="経費区分" dataDxfId="240"/>
    <tableColumn id="3" xr3:uid="{9A2B033B-8351-44EB-903E-5C6ABBE1AF7F}" name="経費名" dataDxfId="239"/>
    <tableColumn id="4" xr3:uid="{A1143669-B9C6-4FE9-9EC4-5D77C9B2646F}" name="経費の内容と必要性" dataDxfId="238"/>
    <tableColumn id="5" xr3:uid="{C4F9A7C2-524A-4CF4-94E4-C38AA2846555}" name="旅行代理店の利用" dataDxfId="237"/>
    <tableColumn id="6" xr3:uid="{33150BEE-244B-4182-A2E6-4347260261C3}" name="ビジネスパックの利用" dataDxfId="236"/>
    <tableColumn id="7" xr3:uid="{11CE7FB7-EC57-4654-AE06-3CC8547BEAF2}" name="本見積先_x000a_（発注予定先）" dataDxfId="235"/>
    <tableColumn id="8" xr3:uid="{2878818F-080E-4F72-81CB-C9B65970EF70}" name="補助事業に要する経費_x000a_（税抜き）" dataDxfId="234"/>
    <tableColumn id="9" xr3:uid="{8C3C7776-DF8C-4734-BDA2-7BC39A031F3E}" name="補助対象経費_x000a_（税抜き）" dataDxfId="233"/>
    <tableColumn id="10" xr3:uid="{45B8D8E7-3191-4858-BACD-3B836DE59672}" name="見積依頼書" dataDxfId="232"/>
    <tableColumn id="11" xr3:uid="{D95951EF-BA25-4323-9371-4DCBB471CBB1}" name="見積書" dataDxfId="231"/>
    <tableColumn id="12" xr3:uid="{46B8642C-516B-47B1-B80C-0D99933EA6F0}" name="相見積書" dataDxfId="230"/>
    <tableColumn id="13" xr3:uid="{F6CF2804-C6EB-40A6-9398-0D1F55C9DC31}" name="補足証憑_x000a_(ビジネスパックの内容・正規交通料金が確認できる資料)" dataDxfId="229"/>
    <tableColumn id="14" xr3:uid="{B5A5381F-EC1E-49A5-A499-515AFD57507F}" name="相見積先" dataDxfId="228"/>
    <tableColumn id="15" xr3:uid="{57F84C82-5133-4EC8-81A4-6B16A0756D17}" name="相見積額（税抜き）" dataDxfId="227"/>
    <tableColumn id="16" xr3:uid="{85765983-BE50-4CB6-9B66-DEBA9AFA5062}" name="備考（連絡欄）" dataDxfId="226"/>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D168B5-6C1D-47E4-9396-BA44A6F8FDED}" name="委託費" displayName="委託費" ref="B26:R46" totalsRowShown="0" headerRowDxfId="225" dataDxfId="223" headerRowBorderDxfId="224" tableBorderDxfId="222">
  <autoFilter ref="B26:R46" xr:uid="{DAD168B5-6C1D-47E4-9396-BA44A6F8FDED}"/>
  <tableColumns count="17">
    <tableColumn id="1" xr3:uid="{0C682A7C-BEB2-4A9F-A9E1-BF3C33821D70}" name="経費No." dataDxfId="221">
      <calculatedColumnFormula>IF(C27="","",_xlfn.XLOOKUP(C27,経費NO.!$C$2:$C$11,経費NO.!$B$2:$B$11)&amp;"_"&amp;COUNTIF($C$27:C27,C27))</calculatedColumnFormula>
    </tableColumn>
    <tableColumn id="2" xr3:uid="{E4976253-44BF-44F7-B767-B1D64584AE7E}" name="経費区分" dataDxfId="220"/>
    <tableColumn id="3" xr3:uid="{03CEBAC2-65A3-4A69-B335-5AA7418F921C}" name="経費名" dataDxfId="219"/>
    <tableColumn id="4" xr3:uid="{9FCDF8D5-2995-4A4B-908A-9290AD9D0827}" name="経費の内容と必要性" dataDxfId="218"/>
    <tableColumn id="5" xr3:uid="{BEEF5F78-740E-4D00-BFD8-ED01B19103F0}" name="本見積先_x000a_（発注予定先）" dataDxfId="217"/>
    <tableColumn id="6" xr3:uid="{94855501-FB7F-44FD-8525-E81182FEF272}" name="補助事業に要する経費_x000a_（税抜き）" dataDxfId="216"/>
    <tableColumn id="7" xr3:uid="{5C8EE1BC-EAA0-4277-BC2D-C111C75A4402}" name="補助対象経費_x000a_（税抜き）" dataDxfId="215"/>
    <tableColumn id="8" xr3:uid="{EAEAA120-00B9-4194-BF3C-E789174C0AEA}" name="見積依頼書" dataDxfId="214"/>
    <tableColumn id="9" xr3:uid="{4B3581A8-1832-41E0-9932-FB50758B6CF0}" name="見積書" dataDxfId="213"/>
    <tableColumn id="20" xr3:uid="{2370972C-FC0A-4EE7-9EA8-033C0865A839}" name="発注予定先の選定理由" dataDxfId="212"/>
    <tableColumn id="10" xr3:uid="{28770FAC-4494-462A-A325-30FED7B65CDF}" name="相見積書" dataDxfId="211"/>
    <tableColumn id="11" xr3:uid="{E719809C-2F50-4C94-9120-2DD53FCF5C4A}" name="補足証憑_x000a_(2者以上の断り証憑/DD実施者証憑)" dataDxfId="210"/>
    <tableColumn id="13" xr3:uid="{830FA935-947C-4D72-A4B4-64D12EF055A0}" name="相見積先" dataDxfId="209"/>
    <tableColumn id="14" xr3:uid="{DD4B7035-347F-4F4E-97EE-A05761AE486F}" name="相見積額（税抜き）" dataDxfId="208"/>
    <tableColumn id="24" xr3:uid="{DC23EEF3-C699-49E6-8979-28F868CCDB25}" name="PMIを依頼する_x000a_専門家の種類" dataDxfId="207"/>
    <tableColumn id="16" xr3:uid="{D896BF61-BA04-475D-AF9D-CBBF2407C4FF}" name="資格の種類_x000a_（T列がその他の場合）" dataDxfId="206"/>
    <tableColumn id="17" xr3:uid="{C32B7556-6083-4528-9270-4E54A534FD54}" name="備考（連絡欄）" dataDxfId="20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B93C40-9F74-4350-B098-1F6158687CD8}" name="廃業費" displayName="廃業費" ref="B30:Q50" totalsRowShown="0" headerRowDxfId="204" dataDxfId="202" headerRowBorderDxfId="203" tableBorderDxfId="201">
  <autoFilter ref="B30:Q50" xr:uid="{6EDF59C0-2BA9-478D-9880-3F640F9ED78B}"/>
  <tableColumns count="16">
    <tableColumn id="1" xr3:uid="{B9977375-338E-42D4-B2C0-707273BB9D9C}" name="経費No." dataDxfId="200">
      <calculatedColumnFormula>IF(C31="","",_xlfn.XLOOKUP(C31,経費NO.!$C$2:$C$11,経費NO.!$B$2:$B$11)&amp;"_"&amp;COUNTIF($C$31:C31,C31))</calculatedColumnFormula>
    </tableColumn>
    <tableColumn id="2" xr3:uid="{2F499339-A96F-4169-AB0B-5A1951D2EBD0}" name="経費区分" dataDxfId="199"/>
    <tableColumn id="3" xr3:uid="{BFD8CB5B-C2CA-46C5-98C8-25414F6FB1A7}" name="経費名" dataDxfId="198"/>
    <tableColumn id="4" xr3:uid="{C4C8B2AF-FF98-4F26-8E30-55F4007B5078}" name="経費の内容と必要性" dataDxfId="197"/>
    <tableColumn id="5" xr3:uid="{7E4ACB9F-3770-419E-B2DE-5C6D95B8D63D}" name="本見積先（発注予定先）" dataDxfId="196"/>
    <tableColumn id="6" xr3:uid="{81767187-D198-4BC9-ADDD-5FEE64B62ED9}" name="補助事業に要する経費_x000a_（税抜き）" dataDxfId="195"/>
    <tableColumn id="7" xr3:uid="{AE0F4AB0-8FF5-49BF-A6E6-D64831445DF3}" name="補助対象経費_x000a_（税抜き）" dataDxfId="194"/>
    <tableColumn id="8" xr3:uid="{370751AF-B303-4079-B427-F9AB345CC2EC}" name="見積依頼書" dataDxfId="193"/>
    <tableColumn id="9" xr3:uid="{4719319F-8E1A-4685-B82F-BC783176D2EA}" name="見積書" dataDxfId="192"/>
    <tableColumn id="16" xr3:uid="{5CE7F214-4CBA-4647-9B77-54D2541E2714}" name="発注予定先の選定理由" dataDxfId="191"/>
    <tableColumn id="10" xr3:uid="{677315A1-A105-493C-A581-1E577868A57A}" name="相見積書" dataDxfId="190"/>
    <tableColumn id="11" xr3:uid="{87658CD6-4001-4EBD-9D5A-D2F024879DF3}" name="補足証憑_x000a_(2者以上の断り証憑)" dataDxfId="189"/>
    <tableColumn id="12" xr3:uid="{023C9907-05B5-4512-A446-7F7EE93AF91C}" name="契約書_x000a_(現行締結済)" dataDxfId="188"/>
    <tableColumn id="13" xr3:uid="{93F741B2-FF6A-4BE5-922F-190B813C28EF}" name="相見積先" dataDxfId="187"/>
    <tableColumn id="14" xr3:uid="{255C0B1B-9BDF-4194-80E5-A6E6ECEFC2A2}" name="相見積額（税抜き）" dataDxfId="186"/>
    <tableColumn id="15" xr3:uid="{5ACA5CB9-440A-4063-95D7-CE2F0FD529B9}" name="備考（連絡欄）" dataDxfId="185"/>
  </tableColumns>
  <tableStyleInfo name="TableStyleLight1" showFirstColumn="0" showLastColumn="0" showRowStripes="1" showColumnStripes="0"/>
</table>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479F-A509-4028-AC5F-4219384606F9}">
  <sheetPr>
    <tabColor theme="5" tint="0.39997558519241921"/>
  </sheetPr>
  <dimension ref="A1:Z62"/>
  <sheetViews>
    <sheetView showGridLines="0" tabSelected="1" view="pageBreakPreview" topLeftCell="A3" zoomScale="85" zoomScaleNormal="62" zoomScaleSheetLayoutView="85" workbookViewId="0">
      <selection activeCell="H17" sqref="H17"/>
    </sheetView>
  </sheetViews>
  <sheetFormatPr defaultColWidth="9.140625" defaultRowHeight="16.5"/>
  <cols>
    <col min="1" max="1" width="5.85546875" style="1" customWidth="1"/>
    <col min="2" max="2" width="2.7109375" style="1" customWidth="1"/>
    <col min="3" max="3" width="1.7109375" style="1" customWidth="1"/>
    <col min="4" max="4" width="10.7109375" style="209" customWidth="1"/>
    <col min="5" max="5" width="5.7109375" style="209" bestFit="1" customWidth="1"/>
    <col min="6" max="6" width="80.7109375" style="1" customWidth="1"/>
    <col min="7" max="7" width="15.7109375" style="1" customWidth="1"/>
    <col min="8" max="8" width="45.7109375" style="1" customWidth="1"/>
    <col min="9" max="9" width="115.7109375" style="1" customWidth="1"/>
    <col min="10" max="10" width="80.7109375" style="1" customWidth="1"/>
    <col min="11" max="11" width="2.7109375" style="1" customWidth="1"/>
    <col min="12" max="13" width="9.140625" style="1" customWidth="1"/>
    <col min="14" max="26" width="1.7109375" style="1" hidden="1" customWidth="1"/>
    <col min="27" max="16384" width="9.140625" style="1"/>
  </cols>
  <sheetData>
    <row r="1" spans="2:13">
      <c r="M1" s="209" t="s">
        <v>45</v>
      </c>
    </row>
    <row r="2" spans="2:13">
      <c r="B2" s="341" t="s">
        <v>209</v>
      </c>
      <c r="C2" s="237"/>
      <c r="D2" s="238"/>
      <c r="E2" s="238"/>
      <c r="F2" s="237"/>
      <c r="G2" s="237"/>
      <c r="H2" s="237"/>
      <c r="I2" s="237"/>
      <c r="J2" s="237"/>
      <c r="K2" s="239"/>
      <c r="M2" s="209"/>
    </row>
    <row r="3" spans="2:13" ht="32.25" customHeight="1">
      <c r="B3" s="207"/>
      <c r="C3" s="208" t="s">
        <v>279</v>
      </c>
      <c r="D3" s="1"/>
      <c r="E3" s="208"/>
      <c r="K3" s="210"/>
      <c r="M3" s="209" t="s">
        <v>45</v>
      </c>
    </row>
    <row r="4" spans="2:13">
      <c r="B4" s="207"/>
      <c r="D4" s="240"/>
      <c r="E4" s="240"/>
      <c r="K4" s="210"/>
      <c r="M4" s="209" t="s">
        <v>45</v>
      </c>
    </row>
    <row r="5" spans="2:13" ht="2.1" customHeight="1">
      <c r="B5" s="207"/>
      <c r="C5" s="241"/>
      <c r="D5" s="242"/>
      <c r="E5" s="242"/>
      <c r="F5" s="237"/>
      <c r="G5" s="237"/>
      <c r="H5" s="237"/>
      <c r="I5" s="237"/>
      <c r="J5" s="239"/>
      <c r="K5" s="210"/>
      <c r="M5" s="209" t="s">
        <v>45</v>
      </c>
    </row>
    <row r="6" spans="2:13">
      <c r="B6" s="207"/>
      <c r="C6" s="207"/>
      <c r="D6" s="240" t="s">
        <v>39</v>
      </c>
      <c r="E6" s="240"/>
      <c r="J6" s="210"/>
      <c r="K6" s="210"/>
      <c r="M6" s="209" t="s">
        <v>45</v>
      </c>
    </row>
    <row r="7" spans="2:13">
      <c r="B7" s="207"/>
      <c r="C7" s="207"/>
      <c r="D7" s="2" t="s">
        <v>32</v>
      </c>
      <c r="E7" s="243" t="s">
        <v>33</v>
      </c>
      <c r="J7" s="210"/>
      <c r="K7" s="210"/>
      <c r="M7" s="209" t="s">
        <v>45</v>
      </c>
    </row>
    <row r="8" spans="2:13">
      <c r="B8" s="207"/>
      <c r="C8" s="207"/>
      <c r="D8" s="2" t="s">
        <v>34</v>
      </c>
      <c r="E8" s="243" t="s">
        <v>35</v>
      </c>
      <c r="J8" s="210"/>
      <c r="K8" s="210"/>
      <c r="M8" s="209" t="s">
        <v>45</v>
      </c>
    </row>
    <row r="9" spans="2:13">
      <c r="B9" s="207"/>
      <c r="C9" s="207"/>
      <c r="D9" s="2" t="s">
        <v>36</v>
      </c>
      <c r="E9" s="243" t="s">
        <v>37</v>
      </c>
      <c r="J9" s="210"/>
      <c r="K9" s="210"/>
      <c r="M9" s="209" t="s">
        <v>45</v>
      </c>
    </row>
    <row r="10" spans="2:13">
      <c r="B10" s="207"/>
      <c r="C10" s="207"/>
      <c r="D10" s="244"/>
      <c r="E10" s="243" t="s">
        <v>206</v>
      </c>
      <c r="J10" s="210"/>
      <c r="K10" s="210"/>
      <c r="M10" s="209" t="s">
        <v>45</v>
      </c>
    </row>
    <row r="11" spans="2:13">
      <c r="B11" s="207"/>
      <c r="C11" s="207"/>
      <c r="D11" s="245" t="s">
        <v>207</v>
      </c>
      <c r="E11" s="246"/>
      <c r="G11" s="247"/>
      <c r="H11" s="247"/>
      <c r="J11" s="210"/>
      <c r="K11" s="210"/>
      <c r="M11" s="209" t="s">
        <v>45</v>
      </c>
    </row>
    <row r="12" spans="2:13">
      <c r="B12" s="207"/>
      <c r="C12" s="207"/>
      <c r="D12" s="246" t="s">
        <v>38</v>
      </c>
      <c r="E12" s="246"/>
      <c r="G12" s="247"/>
      <c r="H12" s="247"/>
      <c r="J12" s="210"/>
      <c r="K12" s="210"/>
      <c r="M12" s="209" t="s">
        <v>45</v>
      </c>
    </row>
    <row r="13" spans="2:13" ht="2.1" customHeight="1">
      <c r="B13" s="207"/>
      <c r="C13" s="248"/>
      <c r="D13" s="249"/>
      <c r="E13" s="249"/>
      <c r="F13" s="250"/>
      <c r="G13" s="251"/>
      <c r="H13" s="251"/>
      <c r="I13" s="250"/>
      <c r="J13" s="252"/>
      <c r="K13" s="210"/>
      <c r="M13" s="209" t="s">
        <v>45</v>
      </c>
    </row>
    <row r="14" spans="2:13">
      <c r="B14" s="207"/>
      <c r="D14" s="209" t="s">
        <v>31</v>
      </c>
      <c r="K14" s="210"/>
      <c r="M14" s="209" t="s">
        <v>45</v>
      </c>
    </row>
    <row r="15" spans="2:13" ht="21" thickBot="1">
      <c r="B15" s="207"/>
      <c r="D15" s="208" t="s">
        <v>192</v>
      </c>
      <c r="E15" s="208"/>
      <c r="I15" s="253"/>
      <c r="K15" s="210"/>
      <c r="M15" s="209" t="s">
        <v>45</v>
      </c>
    </row>
    <row r="16" spans="2:13" s="255" customFormat="1" ht="50.1" customHeight="1" thickBot="1">
      <c r="B16" s="254"/>
      <c r="D16" s="211" t="s">
        <v>42</v>
      </c>
      <c r="E16" s="212" t="s">
        <v>54</v>
      </c>
      <c r="F16" s="212"/>
      <c r="G16" s="212" t="s">
        <v>56</v>
      </c>
      <c r="H16" s="212" t="s">
        <v>55</v>
      </c>
      <c r="I16" s="212" t="s">
        <v>40</v>
      </c>
      <c r="J16" s="213" t="s">
        <v>41</v>
      </c>
      <c r="K16" s="256"/>
      <c r="M16" s="209" t="s">
        <v>45</v>
      </c>
    </row>
    <row r="17" spans="1:13">
      <c r="A17" s="253"/>
      <c r="B17" s="257"/>
      <c r="D17" s="258" t="s">
        <v>32</v>
      </c>
      <c r="E17" s="259">
        <v>1.1000000000000001</v>
      </c>
      <c r="F17" s="260" t="s">
        <v>146</v>
      </c>
      <c r="G17" s="259" t="s">
        <v>58</v>
      </c>
      <c r="H17" s="261"/>
      <c r="I17" s="260" t="s">
        <v>205</v>
      </c>
      <c r="J17" s="262" t="s">
        <v>51</v>
      </c>
      <c r="K17" s="210"/>
      <c r="M17" s="209" t="s">
        <v>45</v>
      </c>
    </row>
    <row r="18" spans="1:13">
      <c r="A18" s="253"/>
      <c r="B18" s="257"/>
      <c r="D18" s="263" t="s">
        <v>32</v>
      </c>
      <c r="E18" s="264">
        <v>1.2</v>
      </c>
      <c r="F18" s="265" t="s">
        <v>147</v>
      </c>
      <c r="G18" s="264" t="s">
        <v>58</v>
      </c>
      <c r="H18" s="266"/>
      <c r="I18" s="265" t="s">
        <v>193</v>
      </c>
      <c r="J18" s="267" t="s">
        <v>51</v>
      </c>
      <c r="K18" s="210"/>
      <c r="M18" s="209" t="s">
        <v>45</v>
      </c>
    </row>
    <row r="19" spans="1:13" ht="17.25" thickBot="1">
      <c r="A19" s="253"/>
      <c r="B19" s="257"/>
      <c r="D19" s="268" t="s">
        <v>32</v>
      </c>
      <c r="E19" s="269">
        <v>1.3</v>
      </c>
      <c r="F19" s="270" t="s">
        <v>148</v>
      </c>
      <c r="G19" s="269" t="s">
        <v>58</v>
      </c>
      <c r="H19" s="271"/>
      <c r="I19" s="270" t="s">
        <v>193</v>
      </c>
      <c r="J19" s="272" t="s">
        <v>51</v>
      </c>
      <c r="K19" s="210"/>
      <c r="M19" s="209" t="s">
        <v>45</v>
      </c>
    </row>
    <row r="20" spans="1:13" ht="20.25">
      <c r="B20" s="207"/>
      <c r="D20" s="208"/>
      <c r="E20" s="208"/>
      <c r="I20" s="253"/>
      <c r="K20" s="210"/>
      <c r="M20" s="209" t="s">
        <v>45</v>
      </c>
    </row>
    <row r="21" spans="1:13" ht="21" thickBot="1">
      <c r="B21" s="207"/>
      <c r="D21" s="208" t="s">
        <v>69</v>
      </c>
      <c r="E21" s="208"/>
      <c r="I21" s="253"/>
      <c r="K21" s="210"/>
      <c r="M21" s="209" t="s">
        <v>45</v>
      </c>
    </row>
    <row r="22" spans="1:13" s="255" customFormat="1" ht="50.1" customHeight="1" thickBot="1">
      <c r="B22" s="254"/>
      <c r="D22" s="211" t="s">
        <v>42</v>
      </c>
      <c r="E22" s="212" t="s">
        <v>54</v>
      </c>
      <c r="F22" s="212"/>
      <c r="G22" s="212" t="s">
        <v>56</v>
      </c>
      <c r="H22" s="212" t="s">
        <v>55</v>
      </c>
      <c r="I22" s="212" t="s">
        <v>40</v>
      </c>
      <c r="J22" s="273" t="s">
        <v>41</v>
      </c>
      <c r="K22" s="256"/>
      <c r="M22" s="209" t="s">
        <v>45</v>
      </c>
    </row>
    <row r="23" spans="1:13" ht="49.5">
      <c r="B23" s="207"/>
      <c r="D23" s="220" t="s">
        <v>32</v>
      </c>
      <c r="E23" s="223">
        <v>1</v>
      </c>
      <c r="F23" s="225" t="s">
        <v>63</v>
      </c>
      <c r="G23" s="223" t="s">
        <v>58</v>
      </c>
      <c r="H23" s="84"/>
      <c r="I23" s="225" t="s">
        <v>216</v>
      </c>
      <c r="J23" s="231" t="s">
        <v>108</v>
      </c>
      <c r="K23" s="210"/>
      <c r="M23" s="209" t="s">
        <v>45</v>
      </c>
    </row>
    <row r="24" spans="1:13" ht="49.5">
      <c r="B24" s="207"/>
      <c r="D24" s="220" t="s">
        <v>32</v>
      </c>
      <c r="E24" s="223">
        <v>2</v>
      </c>
      <c r="F24" s="225" t="s">
        <v>64</v>
      </c>
      <c r="G24" s="223" t="s">
        <v>58</v>
      </c>
      <c r="H24" s="84"/>
      <c r="I24" s="225" t="s">
        <v>217</v>
      </c>
      <c r="J24" s="231" t="s">
        <v>109</v>
      </c>
      <c r="K24" s="210"/>
      <c r="M24" s="209" t="s">
        <v>45</v>
      </c>
    </row>
    <row r="25" spans="1:13" ht="50.1" customHeight="1">
      <c r="B25" s="207"/>
      <c r="D25" s="220" t="s">
        <v>32</v>
      </c>
      <c r="E25" s="223">
        <v>3</v>
      </c>
      <c r="F25" s="225" t="s">
        <v>65</v>
      </c>
      <c r="G25" s="223" t="s">
        <v>58</v>
      </c>
      <c r="H25" s="84"/>
      <c r="I25" s="225" t="s">
        <v>218</v>
      </c>
      <c r="J25" s="231" t="s">
        <v>252</v>
      </c>
      <c r="K25" s="210"/>
      <c r="M25" s="209" t="s">
        <v>45</v>
      </c>
    </row>
    <row r="26" spans="1:13" ht="66">
      <c r="B26" s="207"/>
      <c r="D26" s="316" t="s">
        <v>32</v>
      </c>
      <c r="E26" s="317">
        <v>4</v>
      </c>
      <c r="F26" s="318" t="s">
        <v>219</v>
      </c>
      <c r="G26" s="317" t="s">
        <v>58</v>
      </c>
      <c r="H26" s="319"/>
      <c r="I26" s="318" t="s">
        <v>220</v>
      </c>
      <c r="J26" s="320" t="s">
        <v>253</v>
      </c>
      <c r="K26" s="210"/>
      <c r="M26" s="209" t="s">
        <v>45</v>
      </c>
    </row>
    <row r="27" spans="1:13" ht="99.75" thickBot="1">
      <c r="B27" s="207"/>
      <c r="D27" s="312" t="s">
        <v>32</v>
      </c>
      <c r="E27" s="313">
        <v>5</v>
      </c>
      <c r="F27" s="314" t="s">
        <v>241</v>
      </c>
      <c r="G27" s="313" t="s">
        <v>242</v>
      </c>
      <c r="H27" s="324"/>
      <c r="I27" s="314" t="s">
        <v>243</v>
      </c>
      <c r="J27" s="315" t="s">
        <v>254</v>
      </c>
      <c r="K27" s="210"/>
      <c r="M27" s="209" t="s">
        <v>45</v>
      </c>
    </row>
    <row r="28" spans="1:13" ht="21" customHeight="1">
      <c r="B28" s="207"/>
      <c r="D28" s="321"/>
      <c r="E28" s="321"/>
      <c r="F28" s="322"/>
      <c r="G28" s="321"/>
      <c r="H28" s="323"/>
      <c r="I28" s="322"/>
      <c r="J28" s="322"/>
      <c r="K28" s="210"/>
      <c r="M28" s="209"/>
    </row>
    <row r="29" spans="1:13" ht="35.1" customHeight="1" thickBot="1">
      <c r="B29" s="207"/>
      <c r="D29" s="208" t="s">
        <v>67</v>
      </c>
      <c r="E29" s="208"/>
      <c r="I29" s="253"/>
      <c r="K29" s="210"/>
      <c r="M29" s="209" t="s">
        <v>45</v>
      </c>
    </row>
    <row r="30" spans="1:13" s="255" customFormat="1" ht="35.25" thickBot="1">
      <c r="B30" s="254"/>
      <c r="D30" s="211" t="s">
        <v>42</v>
      </c>
      <c r="E30" s="212" t="s">
        <v>54</v>
      </c>
      <c r="F30" s="212"/>
      <c r="G30" s="212" t="s">
        <v>56</v>
      </c>
      <c r="H30" s="212" t="s">
        <v>55</v>
      </c>
      <c r="I30" s="212" t="s">
        <v>40</v>
      </c>
      <c r="J30" s="213" t="s">
        <v>41</v>
      </c>
      <c r="K30" s="256"/>
      <c r="M30" s="209" t="s">
        <v>45</v>
      </c>
    </row>
    <row r="31" spans="1:13" ht="33">
      <c r="B31" s="207"/>
      <c r="D31" s="220" t="s">
        <v>32</v>
      </c>
      <c r="E31" s="223">
        <v>1</v>
      </c>
      <c r="F31" s="225" t="s">
        <v>46</v>
      </c>
      <c r="G31" s="223" t="s">
        <v>58</v>
      </c>
      <c r="H31" s="85"/>
      <c r="I31" s="225" t="s">
        <v>278</v>
      </c>
      <c r="J31" s="231" t="s">
        <v>0</v>
      </c>
      <c r="K31" s="210"/>
      <c r="M31" s="209" t="s">
        <v>45</v>
      </c>
    </row>
    <row r="32" spans="1:13" ht="50.1" customHeight="1">
      <c r="B32" s="207"/>
      <c r="D32" s="220" t="s">
        <v>32</v>
      </c>
      <c r="E32" s="223">
        <v>2</v>
      </c>
      <c r="F32" s="225" t="s">
        <v>47</v>
      </c>
      <c r="G32" s="223" t="s">
        <v>58</v>
      </c>
      <c r="H32" s="85"/>
      <c r="I32" s="225" t="s">
        <v>48</v>
      </c>
      <c r="J32" s="231" t="s">
        <v>1</v>
      </c>
      <c r="K32" s="210"/>
      <c r="M32" s="209" t="s">
        <v>45</v>
      </c>
    </row>
    <row r="33" spans="2:13" ht="60" customHeight="1" thickBot="1">
      <c r="B33" s="207"/>
      <c r="D33" s="232" t="s">
        <v>34</v>
      </c>
      <c r="E33" s="274">
        <v>3</v>
      </c>
      <c r="F33" s="275" t="s">
        <v>49</v>
      </c>
      <c r="G33" s="274" t="s">
        <v>58</v>
      </c>
      <c r="H33" s="86"/>
      <c r="I33" s="275" t="s">
        <v>50</v>
      </c>
      <c r="J33" s="276" t="s">
        <v>2</v>
      </c>
      <c r="K33" s="210"/>
      <c r="M33" s="209" t="s">
        <v>45</v>
      </c>
    </row>
    <row r="34" spans="2:13">
      <c r="B34" s="207"/>
      <c r="D34" s="277"/>
      <c r="E34" s="277"/>
      <c r="F34" s="209"/>
      <c r="G34" s="278"/>
      <c r="H34" s="278"/>
      <c r="K34" s="210"/>
      <c r="M34" s="209" t="s">
        <v>45</v>
      </c>
    </row>
    <row r="35" spans="2:13" ht="21" thickBot="1">
      <c r="B35" s="207"/>
      <c r="D35" s="208" t="s">
        <v>68</v>
      </c>
      <c r="E35" s="208"/>
      <c r="F35" s="209"/>
      <c r="G35" s="209"/>
      <c r="H35" s="209"/>
      <c r="K35" s="210"/>
      <c r="M35" s="209" t="s">
        <v>45</v>
      </c>
    </row>
    <row r="36" spans="2:13" ht="35.25" thickBot="1">
      <c r="B36" s="207"/>
      <c r="D36" s="211" t="s">
        <v>42</v>
      </c>
      <c r="E36" s="212" t="s">
        <v>54</v>
      </c>
      <c r="F36" s="212"/>
      <c r="G36" s="212" t="s">
        <v>56</v>
      </c>
      <c r="H36" s="212" t="s">
        <v>55</v>
      </c>
      <c r="I36" s="212" t="s">
        <v>40</v>
      </c>
      <c r="J36" s="213" t="s">
        <v>41</v>
      </c>
      <c r="K36" s="210"/>
      <c r="M36" s="209" t="s">
        <v>45</v>
      </c>
    </row>
    <row r="37" spans="2:13">
      <c r="B37" s="207"/>
      <c r="D37" s="214" t="s">
        <v>32</v>
      </c>
      <c r="E37" s="215">
        <v>1</v>
      </c>
      <c r="F37" s="216" t="s">
        <v>52</v>
      </c>
      <c r="G37" s="217" t="s">
        <v>57</v>
      </c>
      <c r="H37" s="87"/>
      <c r="I37" s="218" t="s">
        <v>194</v>
      </c>
      <c r="J37" s="219" t="s">
        <v>51</v>
      </c>
      <c r="K37" s="210"/>
      <c r="M37" s="209" t="s">
        <v>45</v>
      </c>
    </row>
    <row r="38" spans="2:13">
      <c r="B38" s="207"/>
      <c r="D38" s="220" t="s">
        <v>32</v>
      </c>
      <c r="E38" s="221" t="s">
        <v>149</v>
      </c>
      <c r="F38" s="222" t="s">
        <v>152</v>
      </c>
      <c r="G38" s="223" t="s">
        <v>57</v>
      </c>
      <c r="H38" s="224"/>
      <c r="I38" s="225" t="s">
        <v>210</v>
      </c>
      <c r="J38" s="226" t="s">
        <v>51</v>
      </c>
      <c r="K38" s="210"/>
      <c r="M38" s="209" t="s">
        <v>45</v>
      </c>
    </row>
    <row r="39" spans="2:13">
      <c r="B39" s="207"/>
      <c r="D39" s="220" t="s">
        <v>32</v>
      </c>
      <c r="E39" s="221" t="s">
        <v>150</v>
      </c>
      <c r="F39" s="222" t="s">
        <v>153</v>
      </c>
      <c r="G39" s="223" t="s">
        <v>57</v>
      </c>
      <c r="H39" s="227"/>
      <c r="I39" s="225" t="s">
        <v>211</v>
      </c>
      <c r="J39" s="226" t="s">
        <v>51</v>
      </c>
      <c r="K39" s="210"/>
      <c r="M39" s="209" t="s">
        <v>45</v>
      </c>
    </row>
    <row r="40" spans="2:13" ht="33" customHeight="1">
      <c r="B40" s="207"/>
      <c r="D40" s="220" t="s">
        <v>32</v>
      </c>
      <c r="E40" s="221" t="s">
        <v>151</v>
      </c>
      <c r="F40" s="222" t="s">
        <v>154</v>
      </c>
      <c r="G40" s="223" t="s">
        <v>57</v>
      </c>
      <c r="H40" s="224"/>
      <c r="I40" s="225" t="s">
        <v>211</v>
      </c>
      <c r="J40" s="226" t="s">
        <v>51</v>
      </c>
      <c r="K40" s="210"/>
      <c r="M40" s="209" t="s">
        <v>45</v>
      </c>
    </row>
    <row r="41" spans="2:13" ht="33" customHeight="1">
      <c r="B41" s="207"/>
      <c r="D41" s="220" t="s">
        <v>32</v>
      </c>
      <c r="E41" s="221" t="s">
        <v>158</v>
      </c>
      <c r="F41" s="222" t="s">
        <v>155</v>
      </c>
      <c r="G41" s="223" t="s">
        <v>57</v>
      </c>
      <c r="H41" s="224"/>
      <c r="I41" s="225" t="s">
        <v>210</v>
      </c>
      <c r="J41" s="226" t="s">
        <v>51</v>
      </c>
      <c r="K41" s="210"/>
      <c r="M41" s="209" t="s">
        <v>45</v>
      </c>
    </row>
    <row r="42" spans="2:13">
      <c r="B42" s="207"/>
      <c r="D42" s="220" t="s">
        <v>32</v>
      </c>
      <c r="E42" s="221" t="s">
        <v>160</v>
      </c>
      <c r="F42" s="222" t="s">
        <v>156</v>
      </c>
      <c r="G42" s="223" t="s">
        <v>57</v>
      </c>
      <c r="H42" s="227"/>
      <c r="I42" s="225" t="s">
        <v>211</v>
      </c>
      <c r="J42" s="226" t="s">
        <v>51</v>
      </c>
      <c r="K42" s="210"/>
      <c r="M42" s="209" t="s">
        <v>45</v>
      </c>
    </row>
    <row r="43" spans="2:13">
      <c r="B43" s="207"/>
      <c r="D43" s="220" t="s">
        <v>32</v>
      </c>
      <c r="E43" s="221" t="s">
        <v>159</v>
      </c>
      <c r="F43" s="222" t="s">
        <v>157</v>
      </c>
      <c r="G43" s="223" t="s">
        <v>57</v>
      </c>
      <c r="H43" s="224"/>
      <c r="I43" s="225" t="s">
        <v>211</v>
      </c>
      <c r="J43" s="226" t="s">
        <v>51</v>
      </c>
      <c r="K43" s="210"/>
      <c r="M43" s="209" t="s">
        <v>45</v>
      </c>
    </row>
    <row r="44" spans="2:13">
      <c r="B44" s="207"/>
      <c r="D44" s="220" t="s">
        <v>32</v>
      </c>
      <c r="E44" s="221">
        <v>3.1</v>
      </c>
      <c r="F44" s="222" t="s">
        <v>53</v>
      </c>
      <c r="G44" s="223" t="s">
        <v>57</v>
      </c>
      <c r="H44" s="85"/>
      <c r="I44" s="228" t="s">
        <v>195</v>
      </c>
      <c r="J44" s="226" t="s">
        <v>51</v>
      </c>
      <c r="K44" s="210"/>
      <c r="M44" s="209" t="s">
        <v>45</v>
      </c>
    </row>
    <row r="45" spans="2:13" ht="33" customHeight="1">
      <c r="B45" s="207"/>
      <c r="D45" s="220" t="s">
        <v>34</v>
      </c>
      <c r="E45" s="221">
        <v>3.2</v>
      </c>
      <c r="F45" s="222" t="s">
        <v>60</v>
      </c>
      <c r="G45" s="223" t="s">
        <v>57</v>
      </c>
      <c r="H45" s="85"/>
      <c r="I45" s="228" t="s">
        <v>195</v>
      </c>
      <c r="J45" s="226" t="s">
        <v>51</v>
      </c>
      <c r="K45" s="210"/>
      <c r="M45" s="209" t="s">
        <v>45</v>
      </c>
    </row>
    <row r="46" spans="2:13" ht="33">
      <c r="B46" s="207"/>
      <c r="D46" s="220" t="s">
        <v>34</v>
      </c>
      <c r="E46" s="221">
        <v>3.3</v>
      </c>
      <c r="F46" s="222" t="s">
        <v>61</v>
      </c>
      <c r="G46" s="223" t="s">
        <v>57</v>
      </c>
      <c r="H46" s="85"/>
      <c r="I46" s="228" t="s">
        <v>195</v>
      </c>
      <c r="J46" s="226" t="s">
        <v>51</v>
      </c>
      <c r="K46" s="210"/>
      <c r="M46" s="209" t="s">
        <v>45</v>
      </c>
    </row>
    <row r="47" spans="2:13" ht="33">
      <c r="B47" s="207"/>
      <c r="D47" s="220" t="s">
        <v>34</v>
      </c>
      <c r="E47" s="221">
        <v>3.4</v>
      </c>
      <c r="F47" s="222" t="s">
        <v>62</v>
      </c>
      <c r="G47" s="223" t="s">
        <v>57</v>
      </c>
      <c r="H47" s="85"/>
      <c r="I47" s="228" t="s">
        <v>195</v>
      </c>
      <c r="J47" s="226" t="s">
        <v>51</v>
      </c>
      <c r="K47" s="210"/>
      <c r="M47" s="209" t="s">
        <v>45</v>
      </c>
    </row>
    <row r="48" spans="2:13">
      <c r="B48" s="207"/>
      <c r="D48" s="220" t="s">
        <v>36</v>
      </c>
      <c r="E48" s="221">
        <v>4</v>
      </c>
      <c r="F48" s="222" t="s">
        <v>258</v>
      </c>
      <c r="G48" s="229" t="s">
        <v>59</v>
      </c>
      <c r="H48" s="230">
        <f>【自動反映】経費明細表!G32</f>
        <v>0</v>
      </c>
      <c r="I48" s="228" t="s">
        <v>196</v>
      </c>
      <c r="J48" s="231" t="s">
        <v>255</v>
      </c>
      <c r="K48" s="210"/>
      <c r="M48" s="209" t="s">
        <v>45</v>
      </c>
    </row>
    <row r="49" spans="1:13">
      <c r="B49" s="207"/>
      <c r="D49" s="220" t="s">
        <v>36</v>
      </c>
      <c r="E49" s="221">
        <v>5</v>
      </c>
      <c r="F49" s="222" t="s">
        <v>110</v>
      </c>
      <c r="G49" s="229" t="s">
        <v>59</v>
      </c>
      <c r="H49" s="230">
        <f>【自動反映】経費明細表!G33</f>
        <v>0</v>
      </c>
      <c r="I49" s="228" t="s">
        <v>196</v>
      </c>
      <c r="J49" s="231" t="s">
        <v>212</v>
      </c>
      <c r="K49" s="210"/>
      <c r="M49" s="209" t="s">
        <v>45</v>
      </c>
    </row>
    <row r="50" spans="1:13">
      <c r="B50" s="207"/>
      <c r="D50" s="220" t="s">
        <v>36</v>
      </c>
      <c r="E50" s="221">
        <v>6</v>
      </c>
      <c r="F50" s="222" t="s">
        <v>111</v>
      </c>
      <c r="G50" s="229" t="s">
        <v>59</v>
      </c>
      <c r="H50" s="230">
        <f>【自動反映】経費明細表!G34</f>
        <v>0</v>
      </c>
      <c r="I50" s="228" t="s">
        <v>196</v>
      </c>
      <c r="J50" s="231" t="s">
        <v>213</v>
      </c>
      <c r="K50" s="210"/>
      <c r="M50" s="209" t="s">
        <v>45</v>
      </c>
    </row>
    <row r="51" spans="1:13">
      <c r="B51" s="207"/>
      <c r="D51" s="220" t="s">
        <v>36</v>
      </c>
      <c r="E51" s="221">
        <v>7</v>
      </c>
      <c r="F51" s="222" t="s">
        <v>259</v>
      </c>
      <c r="G51" s="229" t="s">
        <v>59</v>
      </c>
      <c r="H51" s="230">
        <f>【自動反映】経費明細表!G36</f>
        <v>0</v>
      </c>
      <c r="I51" s="228" t="s">
        <v>196</v>
      </c>
      <c r="J51" s="231" t="s">
        <v>257</v>
      </c>
      <c r="K51" s="210"/>
      <c r="M51" s="209" t="s">
        <v>45</v>
      </c>
    </row>
    <row r="52" spans="1:13">
      <c r="B52" s="207"/>
      <c r="D52" s="220" t="s">
        <v>36</v>
      </c>
      <c r="E52" s="221">
        <v>8</v>
      </c>
      <c r="F52" s="222" t="s">
        <v>112</v>
      </c>
      <c r="G52" s="229" t="s">
        <v>59</v>
      </c>
      <c r="H52" s="230">
        <f>【自動反映】経費明細表!G37</f>
        <v>0</v>
      </c>
      <c r="I52" s="228" t="s">
        <v>196</v>
      </c>
      <c r="J52" s="231" t="s">
        <v>214</v>
      </c>
      <c r="K52" s="210"/>
      <c r="M52" s="209" t="s">
        <v>45</v>
      </c>
    </row>
    <row r="53" spans="1:13">
      <c r="B53" s="207"/>
      <c r="D53" s="220" t="s">
        <v>36</v>
      </c>
      <c r="E53" s="221">
        <v>9</v>
      </c>
      <c r="F53" s="222" t="s">
        <v>113</v>
      </c>
      <c r="G53" s="229" t="s">
        <v>59</v>
      </c>
      <c r="H53" s="230">
        <f>【自動反映】経費明細表!G38</f>
        <v>0</v>
      </c>
      <c r="I53" s="228" t="s">
        <v>196</v>
      </c>
      <c r="J53" s="231" t="s">
        <v>215</v>
      </c>
      <c r="K53" s="210"/>
      <c r="M53" s="209" t="s">
        <v>45</v>
      </c>
    </row>
    <row r="54" spans="1:13">
      <c r="B54" s="207"/>
      <c r="D54" s="220" t="s">
        <v>36</v>
      </c>
      <c r="E54" s="221">
        <v>10</v>
      </c>
      <c r="F54" s="222" t="s">
        <v>260</v>
      </c>
      <c r="G54" s="229" t="s">
        <v>59</v>
      </c>
      <c r="H54" s="230">
        <f>【自動反映】経費明細表!G40</f>
        <v>0</v>
      </c>
      <c r="I54" s="228" t="s">
        <v>196</v>
      </c>
      <c r="J54" s="335" t="s">
        <v>256</v>
      </c>
      <c r="K54" s="210"/>
      <c r="M54" s="209" t="s">
        <v>45</v>
      </c>
    </row>
    <row r="55" spans="1:13">
      <c r="B55" s="207"/>
      <c r="D55" s="220" t="s">
        <v>36</v>
      </c>
      <c r="E55" s="221">
        <v>11</v>
      </c>
      <c r="F55" s="222" t="s">
        <v>197</v>
      </c>
      <c r="G55" s="229" t="s">
        <v>59</v>
      </c>
      <c r="H55" s="230">
        <f>【自動反映】経費明細表!G41</f>
        <v>0</v>
      </c>
      <c r="I55" s="228" t="s">
        <v>196</v>
      </c>
      <c r="J55" s="333" t="s">
        <v>261</v>
      </c>
      <c r="K55" s="210"/>
      <c r="M55" s="209" t="s">
        <v>45</v>
      </c>
    </row>
    <row r="56" spans="1:13" ht="17.25" thickBot="1">
      <c r="B56" s="207"/>
      <c r="D56" s="232" t="s">
        <v>36</v>
      </c>
      <c r="E56" s="233">
        <v>12</v>
      </c>
      <c r="F56" s="234" t="s">
        <v>198</v>
      </c>
      <c r="G56" s="235" t="s">
        <v>59</v>
      </c>
      <c r="H56" s="332">
        <f>【自動反映】経費明細表!G42</f>
        <v>0</v>
      </c>
      <c r="I56" s="236" t="s">
        <v>196</v>
      </c>
      <c r="J56" s="334" t="s">
        <v>262</v>
      </c>
      <c r="K56" s="210"/>
      <c r="M56" s="209" t="s">
        <v>45</v>
      </c>
    </row>
    <row r="57" spans="1:13">
      <c r="B57" s="248"/>
      <c r="C57" s="250"/>
      <c r="D57" s="279"/>
      <c r="E57" s="279"/>
      <c r="F57" s="250"/>
      <c r="G57" s="250"/>
      <c r="H57" s="250"/>
      <c r="I57" s="250"/>
      <c r="J57" s="250"/>
      <c r="K57" s="252"/>
      <c r="M57" s="209" t="s">
        <v>45</v>
      </c>
    </row>
    <row r="58" spans="1:13">
      <c r="M58" s="209" t="s">
        <v>45</v>
      </c>
    </row>
    <row r="59" spans="1:13">
      <c r="M59" s="209" t="s">
        <v>45</v>
      </c>
    </row>
    <row r="60" spans="1:13">
      <c r="M60" s="209" t="s">
        <v>45</v>
      </c>
    </row>
    <row r="61" spans="1:13">
      <c r="M61" s="209" t="s">
        <v>45</v>
      </c>
    </row>
    <row r="62" spans="1:13">
      <c r="A62" s="209" t="s">
        <v>45</v>
      </c>
      <c r="B62" s="209"/>
      <c r="C62" s="209" t="s">
        <v>45</v>
      </c>
      <c r="D62" s="209" t="s">
        <v>45</v>
      </c>
      <c r="E62" s="209" t="s">
        <v>45</v>
      </c>
      <c r="F62" s="209" t="s">
        <v>45</v>
      </c>
      <c r="G62" s="209" t="s">
        <v>45</v>
      </c>
      <c r="H62" s="209" t="s">
        <v>45</v>
      </c>
      <c r="I62" s="209" t="s">
        <v>45</v>
      </c>
      <c r="J62" s="209" t="s">
        <v>45</v>
      </c>
      <c r="K62" s="209" t="s">
        <v>45</v>
      </c>
      <c r="L62" s="209" t="s">
        <v>45</v>
      </c>
      <c r="M62" s="209" t="s">
        <v>45</v>
      </c>
    </row>
  </sheetData>
  <sheetProtection algorithmName="SHA-512" hashValue="eH878sPWuPCxoM9tRtou1C8o1mxbSRsiXDLFFcEM4hO7oa//SV0yqEA925VeIkVCMHFJ32JdGQHIn/5egGpt4Q==" saltValue="NCuBhE3P0q7XRnznwW07Cw==" spinCount="100000" sheet="1" selectLockedCells="1"/>
  <phoneticPr fontId="5"/>
  <conditionalFormatting sqref="D7:E13 D37:E56 G37:H56">
    <cfRule type="cellIs" dxfId="184" priority="22" operator="equal">
      <formula>"入力不要"</formula>
    </cfRule>
    <cfRule type="cellIs" dxfId="183" priority="23" operator="equal">
      <formula>"該当必須"</formula>
    </cfRule>
    <cfRule type="cellIs" dxfId="182" priority="24" operator="equal">
      <formula>"必須"</formula>
    </cfRule>
  </conditionalFormatting>
  <conditionalFormatting sqref="D17:E19">
    <cfRule type="cellIs" dxfId="181" priority="4" operator="equal">
      <formula>"入力不要"</formula>
    </cfRule>
    <cfRule type="cellIs" dxfId="180" priority="5" operator="equal">
      <formula>"該当必須"</formula>
    </cfRule>
    <cfRule type="cellIs" dxfId="179" priority="6" operator="equal">
      <formula>"必須"</formula>
    </cfRule>
  </conditionalFormatting>
  <conditionalFormatting sqref="D23:E28 G23:H28">
    <cfRule type="cellIs" dxfId="178" priority="1" operator="equal">
      <formula>"入力不要"</formula>
    </cfRule>
    <cfRule type="cellIs" dxfId="177" priority="2" operator="equal">
      <formula>"該当必須"</formula>
    </cfRule>
    <cfRule type="cellIs" dxfId="176" priority="3" operator="equal">
      <formula>"必須"</formula>
    </cfRule>
  </conditionalFormatting>
  <conditionalFormatting sqref="D31:E34">
    <cfRule type="cellIs" dxfId="175" priority="25" operator="equal">
      <formula>"入力不要"</formula>
    </cfRule>
    <cfRule type="cellIs" dxfId="174" priority="26" operator="equal">
      <formula>"該当必須"</formula>
    </cfRule>
    <cfRule type="cellIs" dxfId="173" priority="27" operator="equal">
      <formula>"必須"</formula>
    </cfRule>
  </conditionalFormatting>
  <conditionalFormatting sqref="G17:H19">
    <cfRule type="cellIs" dxfId="172" priority="13" operator="equal">
      <formula>"入力不要"</formula>
    </cfRule>
    <cfRule type="cellIs" dxfId="171" priority="14" operator="equal">
      <formula>"該当必須"</formula>
    </cfRule>
    <cfRule type="cellIs" dxfId="170" priority="15" operator="equal">
      <formula>"必須"</formula>
    </cfRule>
  </conditionalFormatting>
  <conditionalFormatting sqref="G31:H34">
    <cfRule type="cellIs" dxfId="169" priority="28" operator="equal">
      <formula>"入力不要"</formula>
    </cfRule>
    <cfRule type="cellIs" dxfId="168" priority="29" operator="equal">
      <formula>"該当必須"</formula>
    </cfRule>
    <cfRule type="cellIs" dxfId="167" priority="30" operator="equal">
      <formula>"必須"</formula>
    </cfRule>
  </conditionalFormatting>
  <dataValidations count="1">
    <dataValidation type="list" allowBlank="1" showInputMessage="1" showErrorMessage="1" sqref="H27" xr:uid="{53E4A6C1-33B3-47F6-AC46-8F6EFFC0CAF5}">
      <formula1>"同時申請を行う"</formula1>
    </dataValidation>
  </dataValidations>
  <hyperlinks>
    <hyperlink ref="B2" location="【自動反映】様式第1.交付申請書!A1" display="【自動反映】様式第1.交付申請書へ" xr:uid="{C8CA01AC-7705-4ED9-A7D1-F51EB8BB1128}"/>
  </hyperlinks>
  <pageMargins left="0.7" right="0.7" top="0.75" bottom="0.75" header="0.3" footer="0.3"/>
  <pageSetup paperSize="9"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2B8D-CFF5-4EE2-A508-1416CF492EC5}">
  <sheetPr>
    <tabColor theme="5" tint="0.59999389629810485"/>
  </sheetPr>
  <dimension ref="A1:N51"/>
  <sheetViews>
    <sheetView showGridLines="0" view="pageBreakPreview" zoomScale="60" zoomScaleNormal="47" workbookViewId="0">
      <selection activeCell="C29" sqref="C29"/>
    </sheetView>
  </sheetViews>
  <sheetFormatPr defaultColWidth="9.140625" defaultRowHeight="16.5"/>
  <cols>
    <col min="1" max="1" width="9.140625" style="119"/>
    <col min="2" max="2" width="15.7109375" style="118" customWidth="1"/>
    <col min="3" max="4" width="30.7109375" style="119" customWidth="1"/>
    <col min="5" max="5" width="60.7109375" style="119" customWidth="1"/>
    <col min="6" max="8" width="30.7109375" style="119" customWidth="1"/>
    <col min="9" max="11" width="45.7109375" style="119" customWidth="1"/>
    <col min="12" max="12" width="60.7109375" style="119" customWidth="1"/>
    <col min="13" max="16384" width="9.140625" style="119"/>
  </cols>
  <sheetData>
    <row r="1" spans="2:14">
      <c r="N1" s="118" t="s">
        <v>130</v>
      </c>
    </row>
    <row r="2" spans="2:14" ht="20.25">
      <c r="B2" s="172" t="s">
        <v>3</v>
      </c>
      <c r="C2" s="173" t="s">
        <v>131</v>
      </c>
      <c r="E2" s="122"/>
      <c r="N2" s="118" t="s">
        <v>130</v>
      </c>
    </row>
    <row r="3" spans="2:14">
      <c r="B3" s="81"/>
      <c r="C3" s="123"/>
      <c r="D3" s="124"/>
      <c r="N3" s="118" t="s">
        <v>130</v>
      </c>
    </row>
    <row r="4" spans="2:14" ht="20.25">
      <c r="B4" s="125" t="s">
        <v>39</v>
      </c>
      <c r="C4" s="126"/>
      <c r="D4" s="127"/>
      <c r="E4" s="126"/>
      <c r="F4" s="126"/>
      <c r="G4" s="126"/>
      <c r="H4" s="126"/>
      <c r="I4" s="128"/>
      <c r="N4" s="118" t="s">
        <v>130</v>
      </c>
    </row>
    <row r="5" spans="2:14" ht="20.25">
      <c r="B5" s="129" t="s">
        <v>172</v>
      </c>
      <c r="C5" s="130"/>
      <c r="D5" s="131"/>
      <c r="E5" s="132"/>
      <c r="F5" s="130"/>
      <c r="G5" s="130"/>
      <c r="H5" s="130"/>
      <c r="I5" s="133"/>
      <c r="N5" s="118" t="s">
        <v>130</v>
      </c>
    </row>
    <row r="6" spans="2:14" ht="20.25">
      <c r="B6" s="134" t="s">
        <v>179</v>
      </c>
      <c r="C6" s="130"/>
      <c r="D6" s="82"/>
      <c r="E6" s="82"/>
      <c r="F6" s="82"/>
      <c r="G6" s="82"/>
      <c r="H6" s="82"/>
      <c r="I6" s="135"/>
      <c r="J6" s="82"/>
      <c r="K6" s="82"/>
      <c r="L6" s="82"/>
      <c r="N6" s="118" t="s">
        <v>130</v>
      </c>
    </row>
    <row r="7" spans="2:14" ht="20.25">
      <c r="B7" s="134" t="s">
        <v>186</v>
      </c>
      <c r="C7" s="130"/>
      <c r="D7" s="82"/>
      <c r="E7" s="82"/>
      <c r="F7" s="82"/>
      <c r="G7" s="82"/>
      <c r="H7" s="82"/>
      <c r="I7" s="135"/>
      <c r="J7" s="82"/>
      <c r="K7" s="82"/>
      <c r="L7" s="82"/>
      <c r="N7" s="118" t="s">
        <v>130</v>
      </c>
    </row>
    <row r="8" spans="2:14" ht="20.25">
      <c r="B8" s="134" t="s">
        <v>180</v>
      </c>
      <c r="C8" s="130"/>
      <c r="D8" s="82"/>
      <c r="E8" s="82"/>
      <c r="F8" s="82"/>
      <c r="G8" s="82"/>
      <c r="H8" s="82"/>
      <c r="I8" s="135"/>
      <c r="J8" s="82"/>
      <c r="K8" s="82"/>
      <c r="L8" s="82"/>
      <c r="N8" s="118" t="s">
        <v>130</v>
      </c>
    </row>
    <row r="9" spans="2:14" ht="20.25">
      <c r="B9" s="134" t="s">
        <v>187</v>
      </c>
      <c r="C9" s="130"/>
      <c r="D9" s="82"/>
      <c r="E9" s="82"/>
      <c r="F9" s="82"/>
      <c r="G9" s="82"/>
      <c r="H9" s="82"/>
      <c r="I9" s="135"/>
      <c r="J9" s="82"/>
      <c r="K9" s="82"/>
      <c r="L9" s="82"/>
      <c r="N9" s="118" t="s">
        <v>130</v>
      </c>
    </row>
    <row r="10" spans="2:14" ht="20.25">
      <c r="B10" s="134" t="s">
        <v>181</v>
      </c>
      <c r="C10" s="130"/>
      <c r="D10" s="82"/>
      <c r="E10" s="82"/>
      <c r="F10" s="82"/>
      <c r="G10" s="82"/>
      <c r="H10" s="82"/>
      <c r="I10" s="135"/>
      <c r="J10" s="82"/>
      <c r="K10" s="82"/>
      <c r="L10" s="82"/>
      <c r="N10" s="118" t="s">
        <v>130</v>
      </c>
    </row>
    <row r="11" spans="2:14" ht="20.25">
      <c r="B11" s="134" t="s">
        <v>182</v>
      </c>
      <c r="C11" s="130"/>
      <c r="D11" s="82"/>
      <c r="E11" s="82"/>
      <c r="F11" s="82"/>
      <c r="G11" s="82"/>
      <c r="H11" s="82"/>
      <c r="I11" s="135"/>
      <c r="J11" s="82"/>
      <c r="K11" s="82"/>
      <c r="L11" s="82"/>
      <c r="N11" s="118" t="s">
        <v>130</v>
      </c>
    </row>
    <row r="12" spans="2:14" ht="20.25">
      <c r="B12" s="134" t="s">
        <v>183</v>
      </c>
      <c r="C12" s="130"/>
      <c r="D12" s="82"/>
      <c r="E12" s="82"/>
      <c r="F12" s="82"/>
      <c r="G12" s="82"/>
      <c r="H12" s="82"/>
      <c r="I12" s="135"/>
      <c r="J12" s="82"/>
      <c r="K12" s="82"/>
      <c r="L12" s="82"/>
      <c r="N12" s="118" t="s">
        <v>130</v>
      </c>
    </row>
    <row r="13" spans="2:14" ht="20.25">
      <c r="B13" s="134" t="s">
        <v>184</v>
      </c>
      <c r="C13" s="130"/>
      <c r="D13" s="82"/>
      <c r="E13" s="82"/>
      <c r="F13" s="82"/>
      <c r="G13" s="82"/>
      <c r="H13" s="82"/>
      <c r="I13" s="135"/>
      <c r="J13" s="82"/>
      <c r="K13" s="82"/>
      <c r="L13" s="82"/>
      <c r="N13" s="118" t="s">
        <v>130</v>
      </c>
    </row>
    <row r="14" spans="2:14" ht="20.25">
      <c r="B14" s="134" t="s">
        <v>185</v>
      </c>
      <c r="C14" s="130"/>
      <c r="D14" s="82"/>
      <c r="E14" s="82"/>
      <c r="F14" s="82"/>
      <c r="G14" s="82"/>
      <c r="H14" s="82"/>
      <c r="I14" s="135"/>
      <c r="J14" s="82"/>
      <c r="K14" s="82"/>
      <c r="L14" s="82"/>
      <c r="N14" s="118" t="s">
        <v>130</v>
      </c>
    </row>
    <row r="15" spans="2:14" ht="20.25">
      <c r="B15" s="134" t="s">
        <v>188</v>
      </c>
      <c r="C15" s="130"/>
      <c r="D15" s="82"/>
      <c r="E15" s="82"/>
      <c r="F15" s="82"/>
      <c r="G15" s="82"/>
      <c r="H15" s="82"/>
      <c r="I15" s="135"/>
      <c r="J15" s="82"/>
      <c r="K15" s="82"/>
      <c r="L15" s="82"/>
      <c r="N15" s="118" t="s">
        <v>130</v>
      </c>
    </row>
    <row r="16" spans="2:14" ht="20.25">
      <c r="B16" s="174" t="s">
        <v>173</v>
      </c>
      <c r="C16" s="130"/>
      <c r="D16" s="82"/>
      <c r="E16" s="82"/>
      <c r="F16" s="82"/>
      <c r="G16" s="82"/>
      <c r="H16" s="82"/>
      <c r="I16" s="135"/>
      <c r="J16" s="82"/>
      <c r="K16" s="82"/>
      <c r="L16" s="82"/>
      <c r="N16" s="118" t="s">
        <v>130</v>
      </c>
    </row>
    <row r="17" spans="1:14" ht="20.25">
      <c r="B17" s="175" t="s">
        <v>174</v>
      </c>
      <c r="C17" s="139"/>
      <c r="D17" s="83"/>
      <c r="E17" s="83"/>
      <c r="F17" s="83"/>
      <c r="G17" s="83"/>
      <c r="H17" s="83"/>
      <c r="I17" s="176"/>
      <c r="J17" s="82"/>
      <c r="K17" s="82"/>
      <c r="L17" s="82"/>
      <c r="N17" s="118" t="s">
        <v>130</v>
      </c>
    </row>
    <row r="18" spans="1:14">
      <c r="B18" s="137"/>
      <c r="D18" s="82"/>
      <c r="E18" s="82"/>
      <c r="F18" s="82"/>
      <c r="G18" s="82"/>
      <c r="H18" s="82"/>
      <c r="I18" s="82"/>
      <c r="J18" s="82"/>
      <c r="K18" s="82"/>
      <c r="L18" s="82"/>
      <c r="N18" s="118" t="s">
        <v>130</v>
      </c>
    </row>
    <row r="19" spans="1:14">
      <c r="B19" s="137"/>
      <c r="D19" s="82"/>
      <c r="E19" s="82"/>
      <c r="F19" s="82"/>
      <c r="G19" s="82"/>
      <c r="H19" s="82"/>
      <c r="I19" s="82"/>
      <c r="J19" s="82"/>
      <c r="K19" s="82"/>
      <c r="L19" s="82"/>
      <c r="N19" s="118" t="s">
        <v>130</v>
      </c>
    </row>
    <row r="20" spans="1:14">
      <c r="C20" s="177"/>
      <c r="D20" s="131"/>
      <c r="E20" s="122"/>
      <c r="N20" s="118" t="s">
        <v>130</v>
      </c>
    </row>
    <row r="21" spans="1:14" ht="16.5" customHeight="1">
      <c r="C21" s="150"/>
      <c r="D21" s="131"/>
      <c r="E21" s="122"/>
      <c r="N21" s="118" t="s">
        <v>130</v>
      </c>
    </row>
    <row r="22" spans="1:14" ht="16.5" customHeight="1">
      <c r="C22" s="122"/>
      <c r="D22" s="143"/>
      <c r="E22" s="122"/>
      <c r="N22" s="118" t="s">
        <v>130</v>
      </c>
    </row>
    <row r="23" spans="1:14" ht="16.5" customHeight="1">
      <c r="N23" s="118" t="s">
        <v>130</v>
      </c>
    </row>
    <row r="24" spans="1:14" ht="16.5" customHeight="1">
      <c r="I24" s="149"/>
      <c r="J24" s="178"/>
      <c r="K24" s="178"/>
      <c r="L24" s="149"/>
      <c r="M24" s="132"/>
      <c r="N24" s="118" t="s">
        <v>130</v>
      </c>
    </row>
    <row r="25" spans="1:14" ht="16.5" customHeight="1">
      <c r="I25" s="179" t="s">
        <v>11</v>
      </c>
      <c r="J25" s="180" t="s">
        <v>11</v>
      </c>
      <c r="K25" s="180" t="s">
        <v>11</v>
      </c>
      <c r="L25" s="149"/>
      <c r="M25" s="132"/>
      <c r="N25" s="118" t="s">
        <v>130</v>
      </c>
    </row>
    <row r="26" spans="1:14">
      <c r="D26" s="143"/>
      <c r="I26" s="145" t="s">
        <v>128</v>
      </c>
      <c r="J26" s="145" t="s">
        <v>128</v>
      </c>
      <c r="K26" s="145" t="s">
        <v>128</v>
      </c>
      <c r="N26" s="118" t="s">
        <v>130</v>
      </c>
    </row>
    <row r="27" spans="1:14">
      <c r="C27" s="151" t="s">
        <v>125</v>
      </c>
      <c r="G27" s="151" t="s">
        <v>129</v>
      </c>
      <c r="H27" s="151" t="s">
        <v>129</v>
      </c>
      <c r="I27" s="151" t="s">
        <v>125</v>
      </c>
      <c r="J27" s="151" t="s">
        <v>125</v>
      </c>
      <c r="K27" s="151" t="s">
        <v>125</v>
      </c>
      <c r="N27" s="118" t="s">
        <v>130</v>
      </c>
    </row>
    <row r="28" spans="1:14" s="157" customFormat="1" ht="50.1" customHeight="1" thickBot="1">
      <c r="A28" s="119"/>
      <c r="B28" s="153" t="s">
        <v>4</v>
      </c>
      <c r="C28" s="154" t="s">
        <v>5</v>
      </c>
      <c r="D28" s="154" t="s">
        <v>6</v>
      </c>
      <c r="E28" s="154" t="s">
        <v>7</v>
      </c>
      <c r="F28" s="155" t="s">
        <v>204</v>
      </c>
      <c r="G28" s="155" t="s">
        <v>277</v>
      </c>
      <c r="H28" s="155" t="s">
        <v>272</v>
      </c>
      <c r="I28" s="155" t="s">
        <v>176</v>
      </c>
      <c r="J28" s="155" t="s">
        <v>137</v>
      </c>
      <c r="K28" s="155" t="s">
        <v>138</v>
      </c>
      <c r="L28" s="156" t="s">
        <v>43</v>
      </c>
      <c r="N28" s="118" t="s">
        <v>130</v>
      </c>
    </row>
    <row r="29" spans="1:14" ht="50.25" customHeight="1" thickTop="1">
      <c r="B29" s="117" t="str">
        <f>IF(C29="","",_xlfn.XLOOKUP(C29,経費NO.!$C$2:$C$11,経費NO.!$B$2:$B$11)&amp;"_"&amp;COUNTIF($C$29:C29,C29))</f>
        <v/>
      </c>
      <c r="C29" s="160"/>
      <c r="D29" s="71"/>
      <c r="E29" s="71"/>
      <c r="F29" s="71"/>
      <c r="G29" s="161"/>
      <c r="H29" s="161"/>
      <c r="I29" s="70"/>
      <c r="J29" s="70"/>
      <c r="K29" s="70"/>
      <c r="L29" s="168"/>
      <c r="N29" s="118" t="s">
        <v>130</v>
      </c>
    </row>
    <row r="30" spans="1:14" ht="50.25" customHeight="1">
      <c r="B30" s="117" t="str">
        <f>IF(C30="","",_xlfn.XLOOKUP(C30,経費NO.!$C$2:$C$11,経費NO.!$B$2:$B$11)&amp;"_"&amp;COUNTIF($C$29:C30,C30))</f>
        <v/>
      </c>
      <c r="C30" s="160"/>
      <c r="D30" s="71"/>
      <c r="E30" s="71"/>
      <c r="F30" s="71"/>
      <c r="G30" s="161"/>
      <c r="H30" s="161"/>
      <c r="I30" s="70"/>
      <c r="J30" s="70"/>
      <c r="K30" s="70"/>
      <c r="L30" s="168"/>
      <c r="N30" s="118" t="s">
        <v>130</v>
      </c>
    </row>
    <row r="31" spans="1:14" ht="50.25" customHeight="1">
      <c r="B31" s="117" t="str">
        <f>IF(C31="","",_xlfn.XLOOKUP(C31,経費NO.!$C$2:$C$11,経費NO.!$B$2:$B$11)&amp;"_"&amp;COUNTIF($C$29:C31,C31))</f>
        <v/>
      </c>
      <c r="C31" s="160"/>
      <c r="D31" s="71"/>
      <c r="E31" s="71"/>
      <c r="F31" s="71"/>
      <c r="G31" s="161"/>
      <c r="H31" s="161"/>
      <c r="I31" s="70"/>
      <c r="J31" s="70"/>
      <c r="K31" s="70"/>
      <c r="L31" s="168"/>
      <c r="N31" s="118" t="s">
        <v>130</v>
      </c>
    </row>
    <row r="32" spans="1:14" ht="50.25" customHeight="1">
      <c r="B32" s="117" t="str">
        <f>IF(C32="","",_xlfn.XLOOKUP(C32,経費NO.!$C$2:$C$11,経費NO.!$B$2:$B$11)&amp;"_"&amp;COUNTIF($C$29:C32,C32))</f>
        <v/>
      </c>
      <c r="C32" s="160"/>
      <c r="D32" s="71"/>
      <c r="E32" s="71"/>
      <c r="F32" s="71"/>
      <c r="G32" s="161"/>
      <c r="H32" s="161"/>
      <c r="I32" s="70"/>
      <c r="J32" s="70"/>
      <c r="K32" s="70"/>
      <c r="L32" s="168"/>
      <c r="N32" s="118" t="s">
        <v>130</v>
      </c>
    </row>
    <row r="33" spans="2:14" ht="50.25" customHeight="1">
      <c r="B33" s="117" t="str">
        <f>IF(C33="","",_xlfn.XLOOKUP(C33,経費NO.!$C$2:$C$11,経費NO.!$B$2:$B$11)&amp;"_"&amp;COUNTIF($C$29:C33,C33))</f>
        <v/>
      </c>
      <c r="C33" s="160"/>
      <c r="D33" s="71"/>
      <c r="E33" s="71"/>
      <c r="F33" s="71"/>
      <c r="G33" s="161"/>
      <c r="H33" s="161"/>
      <c r="I33" s="70"/>
      <c r="J33" s="70"/>
      <c r="K33" s="70"/>
      <c r="L33" s="168"/>
      <c r="N33" s="118" t="s">
        <v>130</v>
      </c>
    </row>
    <row r="34" spans="2:14" ht="50.25" customHeight="1">
      <c r="B34" s="117" t="str">
        <f>IF(C34="","",_xlfn.XLOOKUP(C34,経費NO.!$C$2:$C$11,経費NO.!$B$2:$B$11)&amp;"_"&amp;COUNTIF($C$29:C34,C34))</f>
        <v/>
      </c>
      <c r="C34" s="160"/>
      <c r="D34" s="71"/>
      <c r="E34" s="71"/>
      <c r="F34" s="71"/>
      <c r="G34" s="161"/>
      <c r="H34" s="161"/>
      <c r="I34" s="70"/>
      <c r="J34" s="70"/>
      <c r="K34" s="70"/>
      <c r="L34" s="168"/>
      <c r="N34" s="118" t="s">
        <v>130</v>
      </c>
    </row>
    <row r="35" spans="2:14" ht="50.25" customHeight="1">
      <c r="B35" s="117" t="str">
        <f>IF(C35="","",_xlfn.XLOOKUP(C35,経費NO.!$C$2:$C$11,経費NO.!$B$2:$B$11)&amp;"_"&amp;COUNTIF($C$29:C35,C35))</f>
        <v/>
      </c>
      <c r="C35" s="160"/>
      <c r="D35" s="71"/>
      <c r="E35" s="71"/>
      <c r="F35" s="71"/>
      <c r="G35" s="161"/>
      <c r="H35" s="161"/>
      <c r="I35" s="70"/>
      <c r="J35" s="70"/>
      <c r="K35" s="70"/>
      <c r="L35" s="168"/>
      <c r="N35" s="118" t="s">
        <v>130</v>
      </c>
    </row>
    <row r="36" spans="2:14" ht="50.25" customHeight="1">
      <c r="B36" s="117" t="str">
        <f>IF(C36="","",_xlfn.XLOOKUP(C36,経費NO.!$C$2:$C$11,経費NO.!$B$2:$B$11)&amp;"_"&amp;COUNTIF($C$29:C36,C36))</f>
        <v/>
      </c>
      <c r="C36" s="160"/>
      <c r="D36" s="71"/>
      <c r="E36" s="71"/>
      <c r="F36" s="71"/>
      <c r="G36" s="161"/>
      <c r="H36" s="161"/>
      <c r="I36" s="70"/>
      <c r="J36" s="70"/>
      <c r="K36" s="70"/>
      <c r="L36" s="168"/>
      <c r="N36" s="118" t="s">
        <v>130</v>
      </c>
    </row>
    <row r="37" spans="2:14" ht="50.25" customHeight="1">
      <c r="B37" s="117" t="str">
        <f>IF(C37="","",_xlfn.XLOOKUP(C37,経費NO.!$C$2:$C$11,経費NO.!$B$2:$B$11)&amp;"_"&amp;COUNTIF($C$29:C37,C37))</f>
        <v/>
      </c>
      <c r="C37" s="160"/>
      <c r="D37" s="71"/>
      <c r="E37" s="71"/>
      <c r="F37" s="71"/>
      <c r="G37" s="161"/>
      <c r="H37" s="161"/>
      <c r="I37" s="70"/>
      <c r="J37" s="70"/>
      <c r="K37" s="70"/>
      <c r="L37" s="168"/>
      <c r="N37" s="118" t="s">
        <v>130</v>
      </c>
    </row>
    <row r="38" spans="2:14" ht="50.25" customHeight="1">
      <c r="B38" s="117" t="str">
        <f>IF(C38="","",_xlfn.XLOOKUP(C38,経費NO.!$C$2:$C$11,経費NO.!$B$2:$B$11)&amp;"_"&amp;COUNTIF($C$29:C38,C38))</f>
        <v/>
      </c>
      <c r="C38" s="160"/>
      <c r="D38" s="71"/>
      <c r="E38" s="71"/>
      <c r="F38" s="71"/>
      <c r="G38" s="161"/>
      <c r="H38" s="161"/>
      <c r="I38" s="70"/>
      <c r="J38" s="70"/>
      <c r="K38" s="70"/>
      <c r="L38" s="168"/>
      <c r="N38" s="118" t="s">
        <v>130</v>
      </c>
    </row>
    <row r="39" spans="2:14" ht="50.25" customHeight="1">
      <c r="B39" s="117" t="str">
        <f>IF(C39="","",_xlfn.XLOOKUP(C39,経費NO.!$C$2:$C$11,経費NO.!$B$2:$B$11)&amp;"_"&amp;COUNTIF($C$29:C39,C39))</f>
        <v/>
      </c>
      <c r="C39" s="160"/>
      <c r="D39" s="71"/>
      <c r="E39" s="71"/>
      <c r="F39" s="71"/>
      <c r="G39" s="161"/>
      <c r="H39" s="161"/>
      <c r="I39" s="70"/>
      <c r="J39" s="70"/>
      <c r="K39" s="70"/>
      <c r="L39" s="168"/>
      <c r="N39" s="118" t="s">
        <v>130</v>
      </c>
    </row>
    <row r="40" spans="2:14" ht="50.25" customHeight="1">
      <c r="B40" s="117" t="str">
        <f>IF(C40="","",_xlfn.XLOOKUP(C40,経費NO.!$C$2:$C$11,経費NO.!$B$2:$B$11)&amp;"_"&amp;COUNTIF($C$29:C40,C40))</f>
        <v/>
      </c>
      <c r="C40" s="160"/>
      <c r="D40" s="71"/>
      <c r="E40" s="71"/>
      <c r="F40" s="71"/>
      <c r="G40" s="161"/>
      <c r="H40" s="161"/>
      <c r="I40" s="70"/>
      <c r="J40" s="70"/>
      <c r="K40" s="70"/>
      <c r="L40" s="168"/>
      <c r="N40" s="118" t="s">
        <v>130</v>
      </c>
    </row>
    <row r="41" spans="2:14" ht="50.25" customHeight="1">
      <c r="B41" s="117" t="str">
        <f>IF(C41="","",_xlfn.XLOOKUP(C41,経費NO.!$C$2:$C$11,経費NO.!$B$2:$B$11)&amp;"_"&amp;COUNTIF($C$29:C41,C41))</f>
        <v/>
      </c>
      <c r="C41" s="160"/>
      <c r="D41" s="71"/>
      <c r="E41" s="71"/>
      <c r="F41" s="71"/>
      <c r="G41" s="161"/>
      <c r="H41" s="161"/>
      <c r="I41" s="70"/>
      <c r="J41" s="70"/>
      <c r="K41" s="70"/>
      <c r="L41" s="168"/>
      <c r="N41" s="118" t="s">
        <v>130</v>
      </c>
    </row>
    <row r="42" spans="2:14" ht="50.25" customHeight="1">
      <c r="B42" s="117" t="str">
        <f>IF(C42="","",_xlfn.XLOOKUP(C42,経費NO.!$C$2:$C$11,経費NO.!$B$2:$B$11)&amp;"_"&amp;COUNTIF($C$29:C42,C42))</f>
        <v/>
      </c>
      <c r="C42" s="160"/>
      <c r="D42" s="71"/>
      <c r="E42" s="71"/>
      <c r="F42" s="71"/>
      <c r="G42" s="161"/>
      <c r="H42" s="161"/>
      <c r="I42" s="70"/>
      <c r="J42" s="70"/>
      <c r="K42" s="70"/>
      <c r="L42" s="168"/>
      <c r="N42" s="118" t="s">
        <v>130</v>
      </c>
    </row>
    <row r="43" spans="2:14" ht="50.25" customHeight="1">
      <c r="B43" s="117" t="str">
        <f>IF(C43="","",_xlfn.XLOOKUP(C43,経費NO.!$C$2:$C$11,経費NO.!$B$2:$B$11)&amp;"_"&amp;COUNTIF($C$29:C43,C43))</f>
        <v/>
      </c>
      <c r="C43" s="160"/>
      <c r="D43" s="71"/>
      <c r="E43" s="71"/>
      <c r="F43" s="71"/>
      <c r="G43" s="161"/>
      <c r="H43" s="161"/>
      <c r="I43" s="71"/>
      <c r="J43" s="71"/>
      <c r="K43" s="71"/>
      <c r="L43" s="168"/>
      <c r="N43" s="118" t="s">
        <v>130</v>
      </c>
    </row>
    <row r="44" spans="2:14" ht="50.25" customHeight="1">
      <c r="B44" s="117" t="str">
        <f>IF(C44="","",_xlfn.XLOOKUP(C44,経費NO.!$C$2:$C$11,経費NO.!$B$2:$B$11)&amp;"_"&amp;COUNTIF($C$29:C44,C44))</f>
        <v/>
      </c>
      <c r="C44" s="160"/>
      <c r="D44" s="71"/>
      <c r="E44" s="71"/>
      <c r="F44" s="71"/>
      <c r="G44" s="161"/>
      <c r="H44" s="161"/>
      <c r="I44" s="71"/>
      <c r="J44" s="71"/>
      <c r="K44" s="71"/>
      <c r="L44" s="168"/>
      <c r="N44" s="118" t="s">
        <v>130</v>
      </c>
    </row>
    <row r="45" spans="2:14" ht="50.25" customHeight="1">
      <c r="B45" s="117" t="str">
        <f>IF(C45="","",_xlfn.XLOOKUP(C45,経費NO.!$C$2:$C$11,経費NO.!$B$2:$B$11)&amp;"_"&amp;COUNTIF($C$29:C45,C45))</f>
        <v/>
      </c>
      <c r="C45" s="160"/>
      <c r="D45" s="71"/>
      <c r="E45" s="71"/>
      <c r="F45" s="71"/>
      <c r="G45" s="161"/>
      <c r="H45" s="161"/>
      <c r="I45" s="71"/>
      <c r="J45" s="71"/>
      <c r="K45" s="71"/>
      <c r="L45" s="168"/>
      <c r="N45" s="118" t="s">
        <v>130</v>
      </c>
    </row>
    <row r="46" spans="2:14" ht="50.25" customHeight="1">
      <c r="B46" s="117" t="str">
        <f>IF(C46="","",_xlfn.XLOOKUP(C46,経費NO.!$C$2:$C$11,経費NO.!$B$2:$B$11)&amp;"_"&amp;COUNTIF($C$29:C46,C46))</f>
        <v/>
      </c>
      <c r="C46" s="160"/>
      <c r="D46" s="71"/>
      <c r="E46" s="71"/>
      <c r="F46" s="71"/>
      <c r="G46" s="161"/>
      <c r="H46" s="161"/>
      <c r="I46" s="71"/>
      <c r="J46" s="71"/>
      <c r="K46" s="71"/>
      <c r="L46" s="168"/>
      <c r="N46" s="118" t="s">
        <v>130</v>
      </c>
    </row>
    <row r="47" spans="2:14" ht="50.25" customHeight="1">
      <c r="B47" s="117" t="str">
        <f>IF(C47="","",_xlfn.XLOOKUP(C47,経費NO.!$C$2:$C$11,経費NO.!$B$2:$B$11)&amp;"_"&amp;COUNTIF($C$29:C47,C47))</f>
        <v/>
      </c>
      <c r="C47" s="160"/>
      <c r="D47" s="71"/>
      <c r="E47" s="71"/>
      <c r="F47" s="71"/>
      <c r="G47" s="161"/>
      <c r="H47" s="161"/>
      <c r="I47" s="71"/>
      <c r="J47" s="71"/>
      <c r="K47" s="71"/>
      <c r="L47" s="168"/>
      <c r="N47" s="118" t="s">
        <v>130</v>
      </c>
    </row>
    <row r="48" spans="2:14" ht="50.25" customHeight="1">
      <c r="B48" s="158" t="str">
        <f>IF(C48="","",_xlfn.XLOOKUP(C48,経費NO.!$C$2:$C$11,経費NO.!$B$2:$B$11)&amp;"_"&amp;COUNTIF($C$29:C48,C48))</f>
        <v/>
      </c>
      <c r="C48" s="160"/>
      <c r="D48" s="72"/>
      <c r="E48" s="72"/>
      <c r="F48" s="72"/>
      <c r="G48" s="169"/>
      <c r="H48" s="169"/>
      <c r="I48" s="72"/>
      <c r="J48" s="72"/>
      <c r="K48" s="72"/>
      <c r="L48" s="171"/>
      <c r="N48" s="118" t="s">
        <v>130</v>
      </c>
    </row>
    <row r="49" spans="1:14">
      <c r="B49" s="159" t="s">
        <v>44</v>
      </c>
      <c r="N49" s="118" t="s">
        <v>130</v>
      </c>
    </row>
    <row r="50" spans="1:14">
      <c r="N50" s="118" t="s">
        <v>130</v>
      </c>
    </row>
    <row r="51" spans="1:14">
      <c r="A51" s="118" t="s">
        <v>130</v>
      </c>
      <c r="B51" s="118" t="s">
        <v>130</v>
      </c>
      <c r="C51" s="118" t="s">
        <v>130</v>
      </c>
      <c r="D51" s="118" t="s">
        <v>130</v>
      </c>
      <c r="E51" s="118" t="s">
        <v>130</v>
      </c>
      <c r="F51" s="118" t="s">
        <v>130</v>
      </c>
      <c r="G51" s="118" t="s">
        <v>130</v>
      </c>
      <c r="H51" s="118" t="s">
        <v>130</v>
      </c>
      <c r="I51" s="118" t="s">
        <v>130</v>
      </c>
      <c r="J51" s="118" t="s">
        <v>130</v>
      </c>
      <c r="K51" s="118" t="s">
        <v>130</v>
      </c>
      <c r="L51" s="118" t="s">
        <v>130</v>
      </c>
      <c r="M51" s="118" t="s">
        <v>130</v>
      </c>
      <c r="N51" s="118" t="s">
        <v>130</v>
      </c>
    </row>
  </sheetData>
  <sheetProtection algorithmName="SHA-512" hashValue="9i8x4ZJGFaOwwU4GBj3m545TIVO9NcV516/omOvp95RcTzVXwcR/P8I/KZ3JtuS1aBTUtHf19yqrhKbDZ2F9XA==" saltValue="CRPYXs+mD6X+Wa8Hh/jrjg==" spinCount="100000" sheet="1" objects="1" scenarios="1" selectLockedCells="1"/>
  <phoneticPr fontId="5"/>
  <conditionalFormatting sqref="C29:C48">
    <cfRule type="expression" dxfId="166" priority="16">
      <formula>IF($C29&lt;&gt;"",TRUE,FALSE)</formula>
    </cfRule>
  </conditionalFormatting>
  <conditionalFormatting sqref="C20:D21">
    <cfRule type="cellIs" dxfId="165" priority="25" operator="equal">
      <formula>"入力不要"</formula>
    </cfRule>
    <cfRule type="cellIs" dxfId="164" priority="26" operator="equal">
      <formula>"該当必須"</formula>
    </cfRule>
    <cfRule type="cellIs" dxfId="163" priority="27" operator="equal">
      <formula>"必須"</formula>
    </cfRule>
  </conditionalFormatting>
  <conditionalFormatting sqref="D5:D19 B16:B19">
    <cfRule type="cellIs" dxfId="162" priority="31" operator="equal">
      <formula>"入力不要"</formula>
    </cfRule>
    <cfRule type="cellIs" dxfId="161" priority="32" operator="equal">
      <formula>"該当必須"</formula>
    </cfRule>
    <cfRule type="cellIs" dxfId="160" priority="33" operator="equal">
      <formula>"必須"</formula>
    </cfRule>
  </conditionalFormatting>
  <conditionalFormatting sqref="D29:D48">
    <cfRule type="expression" dxfId="159" priority="23">
      <formula>IF(D29&lt;&gt;"",TRUE,FALSE)</formula>
    </cfRule>
    <cfRule type="expression" dxfId="158" priority="24">
      <formula>IF(C29&lt;&gt;"",TRUE,FALSE)</formula>
    </cfRule>
  </conditionalFormatting>
  <conditionalFormatting sqref="E29:E48">
    <cfRule type="expression" dxfId="157" priority="21">
      <formula>IF(E29&lt;&gt;"",TRUE,FALSE)</formula>
    </cfRule>
    <cfRule type="expression" dxfId="156" priority="22">
      <formula>IF(D29&lt;&gt;"",TRUE,FALSE)</formula>
    </cfRule>
  </conditionalFormatting>
  <conditionalFormatting sqref="F29:F48">
    <cfRule type="expression" dxfId="155" priority="19">
      <formula>IF(F29&lt;&gt;"",TRUE,FALSE)</formula>
    </cfRule>
    <cfRule type="expression" dxfId="154" priority="20">
      <formula>IF(E29&lt;&gt;"",TRUE,FALSE)</formula>
    </cfRule>
  </conditionalFormatting>
  <conditionalFormatting sqref="G29:G48">
    <cfRule type="expression" dxfId="153" priority="17">
      <formula>IF(G29&lt;&gt;"",TRUE,FALSE)</formula>
    </cfRule>
    <cfRule type="expression" dxfId="152" priority="18">
      <formula>IF(F29&lt;&gt;"",TRUE,FALSE)</formula>
    </cfRule>
  </conditionalFormatting>
  <conditionalFormatting sqref="H29:H48">
    <cfRule type="expression" dxfId="151" priority="14">
      <formula>IF(H29&lt;&gt;"",TRUE,FALSE)</formula>
    </cfRule>
    <cfRule type="expression" dxfId="150" priority="15">
      <formula>IF(G29&lt;&gt;"",TRUE,FALSE)</formula>
    </cfRule>
  </conditionalFormatting>
  <conditionalFormatting sqref="I29:I48">
    <cfRule type="expression" dxfId="149" priority="8">
      <formula>IF($I29="提出なし",TRUE,FALSE)</formula>
    </cfRule>
    <cfRule type="expression" dxfId="148" priority="9">
      <formula>IF($I29="提出あり",TRUE,FALSE)</formula>
    </cfRule>
    <cfRule type="expression" dxfId="147" priority="10">
      <formula>IF($H29&lt;&gt;"",TRUE,FALSE)</formula>
    </cfRule>
  </conditionalFormatting>
  <conditionalFormatting sqref="J29:J48">
    <cfRule type="expression" dxfId="146" priority="5">
      <formula>IF($J29="提出なし",TRUE,FALSE)</formula>
    </cfRule>
    <cfRule type="expression" dxfId="145" priority="6">
      <formula>IF($J29="提出あり",TRUE,FALSE)</formula>
    </cfRule>
    <cfRule type="expression" dxfId="144" priority="7">
      <formula>IF($I29="提出あり",TRUE,FALSE)</formula>
    </cfRule>
  </conditionalFormatting>
  <conditionalFormatting sqref="K29:K48">
    <cfRule type="expression" dxfId="143" priority="3">
      <formula>IF($K29&lt;&gt;"",TRUE,FALSE)</formula>
    </cfRule>
    <cfRule type="expression" dxfId="142" priority="4">
      <formula>IF($J29="提出あり",TRUE,FALSE)</formula>
    </cfRule>
  </conditionalFormatting>
  <conditionalFormatting sqref="L29:L48">
    <cfRule type="expression" dxfId="141" priority="1">
      <formula>IF($C29&lt;&gt;"",TRUE,FALSE)</formula>
    </cfRule>
  </conditionalFormatting>
  <dataValidations count="5">
    <dataValidation type="list" allowBlank="1" showInputMessage="1" showErrorMessage="1" sqref="A29:A42" xr:uid="{B66A2754-A510-40E9-B5C6-FFDF21BB9FBC}">
      <formula1>$A$27</formula1>
    </dataValidation>
    <dataValidation type="list" allowBlank="1" showInputMessage="1" showErrorMessage="1" sqref="I29:I48" xr:uid="{30C11975-561C-4B8A-88BF-2F040F2540C3}">
      <formula1>$I$25:$I$26</formula1>
    </dataValidation>
    <dataValidation type="list" allowBlank="1" showInputMessage="1" showErrorMessage="1" sqref="J29:J48" xr:uid="{D34BC967-D313-46C2-A8CA-1989A65BEFB9}">
      <formula1>$J$25:$J$26</formula1>
    </dataValidation>
    <dataValidation type="list" allowBlank="1" showInputMessage="1" showErrorMessage="1" sqref="K29:K48" xr:uid="{0A5847C5-C451-4BBC-9389-24ACD91FFB0D}">
      <formula1>$K$25:$K$26</formula1>
    </dataValidation>
    <dataValidation type="list" allowBlank="1" showInputMessage="1" showErrorMessage="1" sqref="C29:C48" xr:uid="{0F6AA184-F470-45CA-8717-F88841945466}">
      <formula1>"謝金"</formula1>
    </dataValidation>
  </dataValidations>
  <pageMargins left="0.7" right="0.7" top="0.75" bottom="0.75" header="0.3" footer="0.3"/>
  <pageSetup paperSize="9" scale="1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006A-DFA7-4BD2-9CB2-105E2D372F86}">
  <sheetPr>
    <tabColor theme="5" tint="0.59999389629810485"/>
  </sheetPr>
  <dimension ref="A1:S51"/>
  <sheetViews>
    <sheetView showGridLines="0" view="pageBreakPreview" zoomScale="60" zoomScaleNormal="37" workbookViewId="0">
      <selection activeCell="C29" sqref="C29"/>
    </sheetView>
  </sheetViews>
  <sheetFormatPr defaultColWidth="9.140625" defaultRowHeight="16.5"/>
  <cols>
    <col min="1" max="1" width="9.140625" style="119"/>
    <col min="2" max="2" width="15.7109375" style="118" customWidth="1"/>
    <col min="3" max="4" width="30.7109375" style="119" customWidth="1"/>
    <col min="5" max="5" width="60.7109375" style="119" customWidth="1"/>
    <col min="6" max="7" width="15.7109375" style="119" customWidth="1"/>
    <col min="8" max="10" width="30.7109375" style="119" customWidth="1"/>
    <col min="11" max="13" width="15.7109375" style="119" customWidth="1"/>
    <col min="14" max="14" width="75.7109375" style="119" customWidth="1"/>
    <col min="15" max="16" width="30.7109375" style="119" customWidth="1"/>
    <col min="17" max="17" width="60.7109375" style="119" customWidth="1"/>
    <col min="18" max="18" width="9.140625" style="119" customWidth="1"/>
    <col min="19" max="16384" width="9.140625" style="119"/>
  </cols>
  <sheetData>
    <row r="1" spans="2:19">
      <c r="S1" s="118" t="s">
        <v>130</v>
      </c>
    </row>
    <row r="2" spans="2:19" ht="20.25">
      <c r="B2" s="172" t="s">
        <v>3</v>
      </c>
      <c r="C2" s="173" t="s">
        <v>134</v>
      </c>
      <c r="E2" s="122"/>
      <c r="F2" s="122"/>
      <c r="G2" s="122"/>
      <c r="S2" s="118" t="s">
        <v>130</v>
      </c>
    </row>
    <row r="3" spans="2:19">
      <c r="C3" s="123"/>
      <c r="D3" s="124"/>
      <c r="S3" s="118" t="s">
        <v>130</v>
      </c>
    </row>
    <row r="4" spans="2:19" ht="20.25">
      <c r="B4" s="181" t="s">
        <v>39</v>
      </c>
      <c r="C4" s="126"/>
      <c r="D4" s="127"/>
      <c r="E4" s="126"/>
      <c r="F4" s="126"/>
      <c r="G4" s="126"/>
      <c r="H4" s="126"/>
      <c r="I4" s="126"/>
      <c r="J4" s="128"/>
      <c r="S4" s="118" t="s">
        <v>130</v>
      </c>
    </row>
    <row r="5" spans="2:19" ht="20.25">
      <c r="B5" s="182" t="s">
        <v>172</v>
      </c>
      <c r="C5" s="130"/>
      <c r="D5" s="131"/>
      <c r="E5" s="132"/>
      <c r="F5" s="132"/>
      <c r="G5" s="132"/>
      <c r="H5" s="130"/>
      <c r="I5" s="130"/>
      <c r="J5" s="133"/>
      <c r="S5" s="118" t="s">
        <v>130</v>
      </c>
    </row>
    <row r="6" spans="2:19" ht="20.25">
      <c r="B6" s="134" t="s">
        <v>179</v>
      </c>
      <c r="C6" s="130"/>
      <c r="D6" s="82"/>
      <c r="E6" s="82"/>
      <c r="F6" s="82"/>
      <c r="G6" s="82"/>
      <c r="H6" s="82"/>
      <c r="I6" s="82"/>
      <c r="J6" s="135"/>
      <c r="K6" s="82"/>
      <c r="L6" s="82"/>
      <c r="M6" s="82"/>
      <c r="N6" s="82"/>
      <c r="O6" s="82"/>
      <c r="P6" s="82"/>
      <c r="Q6" s="82"/>
      <c r="S6" s="118" t="s">
        <v>130</v>
      </c>
    </row>
    <row r="7" spans="2:19" ht="20.25">
      <c r="B7" s="134" t="s">
        <v>186</v>
      </c>
      <c r="C7" s="130"/>
      <c r="D7" s="82"/>
      <c r="E7" s="82"/>
      <c r="F7" s="82"/>
      <c r="G7" s="82"/>
      <c r="H7" s="82"/>
      <c r="I7" s="82"/>
      <c r="J7" s="135"/>
      <c r="K7" s="82"/>
      <c r="L7" s="82"/>
      <c r="M7" s="82"/>
      <c r="N7" s="82"/>
      <c r="O7" s="82"/>
      <c r="P7" s="82"/>
      <c r="Q7" s="82"/>
      <c r="S7" s="118" t="s">
        <v>130</v>
      </c>
    </row>
    <row r="8" spans="2:19" ht="20.25">
      <c r="B8" s="134" t="s">
        <v>180</v>
      </c>
      <c r="C8" s="130"/>
      <c r="D8" s="82"/>
      <c r="E8" s="82"/>
      <c r="F8" s="82"/>
      <c r="G8" s="82"/>
      <c r="H8" s="82"/>
      <c r="I8" s="82"/>
      <c r="J8" s="135"/>
      <c r="K8" s="82"/>
      <c r="L8" s="82"/>
      <c r="M8" s="82"/>
      <c r="N8" s="82"/>
      <c r="O8" s="82"/>
      <c r="P8" s="82"/>
      <c r="Q8" s="82"/>
      <c r="S8" s="118" t="s">
        <v>130</v>
      </c>
    </row>
    <row r="9" spans="2:19" ht="20.25">
      <c r="B9" s="134" t="s">
        <v>187</v>
      </c>
      <c r="C9" s="130"/>
      <c r="D9" s="82"/>
      <c r="E9" s="82"/>
      <c r="F9" s="82"/>
      <c r="G9" s="82"/>
      <c r="H9" s="82"/>
      <c r="I9" s="82"/>
      <c r="J9" s="135"/>
      <c r="K9" s="82"/>
      <c r="L9" s="82"/>
      <c r="M9" s="82"/>
      <c r="N9" s="82"/>
      <c r="O9" s="82"/>
      <c r="P9" s="82"/>
      <c r="Q9" s="82"/>
      <c r="S9" s="118" t="s">
        <v>130</v>
      </c>
    </row>
    <row r="10" spans="2:19" ht="20.25">
      <c r="B10" s="134" t="s">
        <v>181</v>
      </c>
      <c r="C10" s="130"/>
      <c r="D10" s="82"/>
      <c r="E10" s="82"/>
      <c r="F10" s="82"/>
      <c r="G10" s="82"/>
      <c r="H10" s="82"/>
      <c r="I10" s="82"/>
      <c r="J10" s="135"/>
      <c r="K10" s="82"/>
      <c r="L10" s="82"/>
      <c r="M10" s="82"/>
      <c r="N10" s="82"/>
      <c r="O10" s="82"/>
      <c r="P10" s="82"/>
      <c r="Q10" s="82"/>
      <c r="S10" s="118" t="s">
        <v>130</v>
      </c>
    </row>
    <row r="11" spans="2:19" ht="20.25">
      <c r="B11" s="134" t="s">
        <v>182</v>
      </c>
      <c r="C11" s="130"/>
      <c r="D11" s="82"/>
      <c r="E11" s="82"/>
      <c r="F11" s="82"/>
      <c r="G11" s="82"/>
      <c r="H11" s="82"/>
      <c r="I11" s="82"/>
      <c r="J11" s="135"/>
      <c r="K11" s="82"/>
      <c r="L11" s="82"/>
      <c r="M11" s="82"/>
      <c r="N11" s="82"/>
      <c r="O11" s="82"/>
      <c r="P11" s="82"/>
      <c r="Q11" s="82"/>
      <c r="S11" s="118" t="s">
        <v>130</v>
      </c>
    </row>
    <row r="12" spans="2:19" ht="20.25">
      <c r="B12" s="134" t="s">
        <v>183</v>
      </c>
      <c r="C12" s="130"/>
      <c r="D12" s="82"/>
      <c r="E12" s="82"/>
      <c r="F12" s="82"/>
      <c r="G12" s="82"/>
      <c r="H12" s="82"/>
      <c r="I12" s="82"/>
      <c r="J12" s="135"/>
      <c r="K12" s="82"/>
      <c r="L12" s="82"/>
      <c r="M12" s="82"/>
      <c r="N12" s="82"/>
      <c r="O12" s="82"/>
      <c r="P12" s="82"/>
      <c r="Q12" s="82"/>
      <c r="S12" s="118" t="s">
        <v>130</v>
      </c>
    </row>
    <row r="13" spans="2:19" ht="20.25">
      <c r="B13" s="134" t="s">
        <v>184</v>
      </c>
      <c r="C13" s="130"/>
      <c r="D13" s="82"/>
      <c r="E13" s="82"/>
      <c r="F13" s="82"/>
      <c r="G13" s="82"/>
      <c r="H13" s="82"/>
      <c r="I13" s="82"/>
      <c r="J13" s="135"/>
      <c r="K13" s="82"/>
      <c r="L13" s="82"/>
      <c r="M13" s="82"/>
      <c r="N13" s="82"/>
      <c r="O13" s="82"/>
      <c r="P13" s="82"/>
      <c r="Q13" s="82"/>
      <c r="S13" s="118" t="s">
        <v>130</v>
      </c>
    </row>
    <row r="14" spans="2:19" ht="20.25">
      <c r="B14" s="134" t="s">
        <v>185</v>
      </c>
      <c r="C14" s="130"/>
      <c r="D14" s="82"/>
      <c r="E14" s="82"/>
      <c r="F14" s="82"/>
      <c r="G14" s="82"/>
      <c r="H14" s="82"/>
      <c r="I14" s="82"/>
      <c r="J14" s="135"/>
      <c r="K14" s="82"/>
      <c r="L14" s="82"/>
      <c r="M14" s="82"/>
      <c r="N14" s="82"/>
      <c r="O14" s="82"/>
      <c r="P14" s="82"/>
      <c r="Q14" s="82"/>
      <c r="S14" s="118" t="s">
        <v>130</v>
      </c>
    </row>
    <row r="15" spans="2:19" ht="20.25">
      <c r="B15" s="134" t="s">
        <v>188</v>
      </c>
      <c r="C15" s="130"/>
      <c r="D15" s="82"/>
      <c r="E15" s="82"/>
      <c r="F15" s="82"/>
      <c r="G15" s="82"/>
      <c r="H15" s="82"/>
      <c r="I15" s="82"/>
      <c r="J15" s="135"/>
      <c r="K15" s="82"/>
      <c r="L15" s="82"/>
      <c r="M15" s="82"/>
      <c r="N15" s="82"/>
      <c r="O15" s="82"/>
      <c r="P15" s="82"/>
      <c r="Q15" s="82"/>
      <c r="S15" s="118" t="s">
        <v>130</v>
      </c>
    </row>
    <row r="16" spans="2:19" ht="20.25">
      <c r="B16" s="174" t="s">
        <v>173</v>
      </c>
      <c r="C16" s="130"/>
      <c r="D16" s="82"/>
      <c r="E16" s="82"/>
      <c r="F16" s="82"/>
      <c r="G16" s="82"/>
      <c r="H16" s="82"/>
      <c r="I16" s="82"/>
      <c r="J16" s="135"/>
      <c r="K16" s="82"/>
      <c r="L16" s="82"/>
      <c r="M16" s="82"/>
      <c r="N16" s="82"/>
      <c r="O16" s="82"/>
      <c r="P16" s="82"/>
      <c r="Q16" s="82"/>
      <c r="S16" s="118" t="s">
        <v>130</v>
      </c>
    </row>
    <row r="17" spans="1:19" ht="20.25">
      <c r="B17" s="175" t="s">
        <v>175</v>
      </c>
      <c r="C17" s="139"/>
      <c r="D17" s="83"/>
      <c r="E17" s="83"/>
      <c r="F17" s="83"/>
      <c r="G17" s="83"/>
      <c r="H17" s="83"/>
      <c r="I17" s="83"/>
      <c r="J17" s="176"/>
      <c r="K17" s="82"/>
      <c r="L17" s="82"/>
      <c r="M17" s="82"/>
      <c r="N17" s="82"/>
      <c r="O17" s="82"/>
      <c r="P17" s="82"/>
      <c r="Q17" s="82"/>
      <c r="S17" s="118" t="s">
        <v>130</v>
      </c>
    </row>
    <row r="18" spans="1:19">
      <c r="B18" s="137"/>
      <c r="D18" s="82"/>
      <c r="E18" s="82"/>
      <c r="F18" s="82"/>
      <c r="G18" s="82"/>
      <c r="H18" s="82"/>
      <c r="I18" s="82"/>
      <c r="J18" s="82"/>
      <c r="K18" s="82"/>
      <c r="L18" s="82"/>
      <c r="M18" s="82"/>
      <c r="N18" s="82"/>
      <c r="O18" s="82"/>
      <c r="P18" s="82"/>
      <c r="Q18" s="82"/>
      <c r="S18" s="118" t="s">
        <v>130</v>
      </c>
    </row>
    <row r="19" spans="1:19">
      <c r="C19" s="177"/>
      <c r="D19" s="131"/>
      <c r="E19" s="122"/>
      <c r="F19" s="122"/>
      <c r="G19" s="122"/>
      <c r="S19" s="118" t="s">
        <v>130</v>
      </c>
    </row>
    <row r="20" spans="1:19" ht="16.5" customHeight="1">
      <c r="C20" s="150"/>
      <c r="D20" s="131"/>
      <c r="E20" s="122"/>
      <c r="F20" s="122"/>
      <c r="G20" s="122"/>
      <c r="S20" s="118" t="s">
        <v>130</v>
      </c>
    </row>
    <row r="21" spans="1:19" ht="16.5" customHeight="1">
      <c r="C21" s="150"/>
      <c r="D21" s="131"/>
      <c r="E21" s="122"/>
      <c r="F21" s="122"/>
      <c r="G21" s="122"/>
      <c r="S21" s="118" t="s">
        <v>130</v>
      </c>
    </row>
    <row r="22" spans="1:19" ht="16.5" customHeight="1">
      <c r="C22" s="122"/>
      <c r="D22" s="143"/>
      <c r="E22" s="122"/>
      <c r="F22" s="122"/>
      <c r="G22" s="122"/>
      <c r="S22" s="118" t="s">
        <v>130</v>
      </c>
    </row>
    <row r="23" spans="1:19" ht="16.5" customHeight="1">
      <c r="S23" s="118" t="s">
        <v>130</v>
      </c>
    </row>
    <row r="24" spans="1:19" ht="16.5" customHeight="1">
      <c r="K24" s="149"/>
      <c r="L24" s="149"/>
      <c r="M24" s="183"/>
      <c r="N24" s="178"/>
      <c r="P24" s="143"/>
      <c r="Q24" s="149"/>
      <c r="R24" s="132"/>
      <c r="S24" s="118" t="s">
        <v>130</v>
      </c>
    </row>
    <row r="25" spans="1:19" ht="16.5" customHeight="1">
      <c r="F25" s="147" t="s">
        <v>132</v>
      </c>
      <c r="G25" s="147" t="s">
        <v>132</v>
      </c>
      <c r="K25" s="179" t="s">
        <v>11</v>
      </c>
      <c r="L25" s="180" t="s">
        <v>11</v>
      </c>
      <c r="M25" s="180" t="s">
        <v>11</v>
      </c>
      <c r="N25" s="180" t="s">
        <v>11</v>
      </c>
      <c r="P25" s="150"/>
      <c r="Q25" s="149"/>
      <c r="R25" s="132"/>
      <c r="S25" s="118" t="s">
        <v>130</v>
      </c>
    </row>
    <row r="26" spans="1:19">
      <c r="D26" s="143"/>
      <c r="F26" s="184" t="s">
        <v>133</v>
      </c>
      <c r="G26" s="184" t="s">
        <v>133</v>
      </c>
      <c r="K26" s="145" t="s">
        <v>128</v>
      </c>
      <c r="L26" s="145" t="s">
        <v>128</v>
      </c>
      <c r="M26" s="145" t="s">
        <v>128</v>
      </c>
      <c r="N26" s="145" t="s">
        <v>128</v>
      </c>
      <c r="S26" s="118" t="s">
        <v>130</v>
      </c>
    </row>
    <row r="27" spans="1:19">
      <c r="C27" s="151" t="s">
        <v>125</v>
      </c>
      <c r="F27" s="151" t="s">
        <v>125</v>
      </c>
      <c r="G27" s="151" t="s">
        <v>125</v>
      </c>
      <c r="I27" s="151" t="s">
        <v>129</v>
      </c>
      <c r="J27" s="151" t="s">
        <v>129</v>
      </c>
      <c r="K27" s="151" t="s">
        <v>125</v>
      </c>
      <c r="L27" s="152" t="s">
        <v>125</v>
      </c>
      <c r="M27" s="152" t="s">
        <v>125</v>
      </c>
      <c r="N27" s="152" t="s">
        <v>125</v>
      </c>
      <c r="S27" s="118" t="s">
        <v>130</v>
      </c>
    </row>
    <row r="28" spans="1:19" s="157" customFormat="1" ht="50.1" customHeight="1" thickBot="1">
      <c r="A28" s="119"/>
      <c r="B28" s="153" t="s">
        <v>4</v>
      </c>
      <c r="C28" s="154" t="s">
        <v>5</v>
      </c>
      <c r="D28" s="154" t="s">
        <v>6</v>
      </c>
      <c r="E28" s="154" t="s">
        <v>7</v>
      </c>
      <c r="F28" s="155" t="s">
        <v>177</v>
      </c>
      <c r="G28" s="155" t="s">
        <v>178</v>
      </c>
      <c r="H28" s="155" t="s">
        <v>135</v>
      </c>
      <c r="I28" s="155" t="s">
        <v>277</v>
      </c>
      <c r="J28" s="155" t="s">
        <v>272</v>
      </c>
      <c r="K28" s="154" t="s">
        <v>8</v>
      </c>
      <c r="L28" s="154" t="s">
        <v>9</v>
      </c>
      <c r="M28" s="154" t="s">
        <v>10</v>
      </c>
      <c r="N28" s="155" t="s">
        <v>139</v>
      </c>
      <c r="O28" s="154" t="s">
        <v>30</v>
      </c>
      <c r="P28" s="154" t="s">
        <v>276</v>
      </c>
      <c r="Q28" s="156" t="s">
        <v>43</v>
      </c>
      <c r="S28" s="118" t="s">
        <v>130</v>
      </c>
    </row>
    <row r="29" spans="1:19" ht="50.25" customHeight="1" thickTop="1">
      <c r="B29" s="117" t="str">
        <f>IF(C29="","",_xlfn.XLOOKUP(C29,経費NO.!$C$2:$C$11,経費NO.!$B$2:$B$11)&amp;"_"&amp;COUNTIF($C$29:C29,C29))</f>
        <v/>
      </c>
      <c r="C29" s="160"/>
      <c r="D29" s="71"/>
      <c r="E29" s="71"/>
      <c r="F29" s="71"/>
      <c r="G29" s="185"/>
      <c r="H29" s="71"/>
      <c r="I29" s="161"/>
      <c r="J29" s="161"/>
      <c r="K29" s="70"/>
      <c r="L29" s="70"/>
      <c r="M29" s="70"/>
      <c r="N29" s="70"/>
      <c r="O29" s="70"/>
      <c r="P29" s="165"/>
      <c r="Q29" s="164"/>
      <c r="S29" s="118" t="s">
        <v>130</v>
      </c>
    </row>
    <row r="30" spans="1:19" ht="50.25" customHeight="1">
      <c r="B30" s="117" t="str">
        <f>IF(C30="","",_xlfn.XLOOKUP(C30,経費NO.!$C$2:$C$11,経費NO.!$B$2:$B$11)&amp;"_"&amp;COUNTIF($C$29:C30,C30))</f>
        <v/>
      </c>
      <c r="C30" s="160"/>
      <c r="D30" s="71"/>
      <c r="E30" s="71"/>
      <c r="F30" s="71"/>
      <c r="G30" s="185"/>
      <c r="H30" s="71"/>
      <c r="I30" s="161"/>
      <c r="J30" s="161"/>
      <c r="K30" s="70"/>
      <c r="L30" s="70"/>
      <c r="M30" s="70"/>
      <c r="N30" s="70"/>
      <c r="O30" s="70"/>
      <c r="P30" s="165"/>
      <c r="Q30" s="166"/>
      <c r="S30" s="118" t="s">
        <v>130</v>
      </c>
    </row>
    <row r="31" spans="1:19" ht="50.25" customHeight="1">
      <c r="B31" s="117" t="str">
        <f>IF(C31="","",_xlfn.XLOOKUP(C31,経費NO.!$C$2:$C$11,経費NO.!$B$2:$B$11)&amp;"_"&amp;COUNTIF($C$29:C31,C31))</f>
        <v/>
      </c>
      <c r="C31" s="160"/>
      <c r="D31" s="71"/>
      <c r="E31" s="71"/>
      <c r="F31" s="71"/>
      <c r="G31" s="185"/>
      <c r="H31" s="71"/>
      <c r="I31" s="161"/>
      <c r="J31" s="161"/>
      <c r="K31" s="70"/>
      <c r="L31" s="70"/>
      <c r="M31" s="70"/>
      <c r="N31" s="70"/>
      <c r="O31" s="70"/>
      <c r="P31" s="165"/>
      <c r="Q31" s="166"/>
      <c r="S31" s="118" t="s">
        <v>130</v>
      </c>
    </row>
    <row r="32" spans="1:19" ht="50.25" customHeight="1">
      <c r="B32" s="117" t="str">
        <f>IF(C32="","",_xlfn.XLOOKUP(C32,経費NO.!$C$2:$C$11,経費NO.!$B$2:$B$11)&amp;"_"&amp;COUNTIF($C$29:C32,C32))</f>
        <v/>
      </c>
      <c r="C32" s="160"/>
      <c r="D32" s="71"/>
      <c r="E32" s="71"/>
      <c r="F32" s="71"/>
      <c r="G32" s="185"/>
      <c r="H32" s="71"/>
      <c r="I32" s="161"/>
      <c r="J32" s="161"/>
      <c r="K32" s="70"/>
      <c r="L32" s="70"/>
      <c r="M32" s="70"/>
      <c r="N32" s="70"/>
      <c r="O32" s="70"/>
      <c r="P32" s="165"/>
      <c r="Q32" s="168"/>
      <c r="S32" s="118" t="s">
        <v>130</v>
      </c>
    </row>
    <row r="33" spans="2:19" ht="50.25" customHeight="1">
      <c r="B33" s="117" t="str">
        <f>IF(C33="","",_xlfn.XLOOKUP(C33,経費NO.!$C$2:$C$11,経費NO.!$B$2:$B$11)&amp;"_"&amp;COUNTIF($C$29:C33,C33))</f>
        <v/>
      </c>
      <c r="C33" s="160"/>
      <c r="D33" s="71"/>
      <c r="E33" s="71"/>
      <c r="F33" s="71"/>
      <c r="G33" s="185"/>
      <c r="H33" s="71"/>
      <c r="I33" s="161"/>
      <c r="J33" s="161"/>
      <c r="K33" s="70"/>
      <c r="L33" s="70"/>
      <c r="M33" s="70"/>
      <c r="N33" s="70"/>
      <c r="O33" s="70"/>
      <c r="P33" s="165"/>
      <c r="Q33" s="168"/>
      <c r="S33" s="118" t="s">
        <v>130</v>
      </c>
    </row>
    <row r="34" spans="2:19" ht="50.25" customHeight="1">
      <c r="B34" s="117" t="str">
        <f>IF(C34="","",_xlfn.XLOOKUP(C34,経費NO.!$C$2:$C$11,経費NO.!$B$2:$B$11)&amp;"_"&amp;COUNTIF($C$29:C34,C34))</f>
        <v/>
      </c>
      <c r="C34" s="160"/>
      <c r="D34" s="71"/>
      <c r="E34" s="71"/>
      <c r="F34" s="71"/>
      <c r="G34" s="185"/>
      <c r="H34" s="71"/>
      <c r="I34" s="161"/>
      <c r="J34" s="161"/>
      <c r="K34" s="70"/>
      <c r="L34" s="70"/>
      <c r="M34" s="70"/>
      <c r="N34" s="70"/>
      <c r="O34" s="70"/>
      <c r="P34" s="165"/>
      <c r="Q34" s="168"/>
      <c r="S34" s="118" t="s">
        <v>130</v>
      </c>
    </row>
    <row r="35" spans="2:19" ht="50.25" customHeight="1">
      <c r="B35" s="117" t="str">
        <f>IF(C35="","",_xlfn.XLOOKUP(C35,経費NO.!$C$2:$C$11,経費NO.!$B$2:$B$11)&amp;"_"&amp;COUNTIF($C$29:C35,C35))</f>
        <v/>
      </c>
      <c r="C35" s="160"/>
      <c r="D35" s="71"/>
      <c r="E35" s="71"/>
      <c r="F35" s="71"/>
      <c r="G35" s="185"/>
      <c r="H35" s="71"/>
      <c r="I35" s="161"/>
      <c r="J35" s="161"/>
      <c r="K35" s="70"/>
      <c r="L35" s="70"/>
      <c r="M35" s="70"/>
      <c r="N35" s="70"/>
      <c r="O35" s="70"/>
      <c r="P35" s="165"/>
      <c r="Q35" s="168"/>
      <c r="S35" s="118" t="s">
        <v>130</v>
      </c>
    </row>
    <row r="36" spans="2:19" ht="50.25" customHeight="1">
      <c r="B36" s="117" t="str">
        <f>IF(C36="","",_xlfn.XLOOKUP(C36,経費NO.!$C$2:$C$11,経費NO.!$B$2:$B$11)&amp;"_"&amp;COUNTIF($C$29:C36,C36))</f>
        <v/>
      </c>
      <c r="C36" s="160"/>
      <c r="D36" s="71"/>
      <c r="E36" s="71"/>
      <c r="F36" s="71"/>
      <c r="G36" s="185"/>
      <c r="H36" s="71"/>
      <c r="I36" s="161"/>
      <c r="J36" s="161"/>
      <c r="K36" s="70"/>
      <c r="L36" s="70"/>
      <c r="M36" s="70"/>
      <c r="N36" s="70"/>
      <c r="O36" s="70"/>
      <c r="P36" s="165"/>
      <c r="Q36" s="168"/>
      <c r="S36" s="118" t="s">
        <v>130</v>
      </c>
    </row>
    <row r="37" spans="2:19" ht="50.25" customHeight="1">
      <c r="B37" s="117" t="str">
        <f>IF(C37="","",_xlfn.XLOOKUP(C37,経費NO.!$C$2:$C$11,経費NO.!$B$2:$B$11)&amp;"_"&amp;COUNTIF($C$29:C37,C37))</f>
        <v/>
      </c>
      <c r="C37" s="160"/>
      <c r="D37" s="71"/>
      <c r="E37" s="71"/>
      <c r="F37" s="71"/>
      <c r="G37" s="185"/>
      <c r="H37" s="71"/>
      <c r="I37" s="161"/>
      <c r="J37" s="161"/>
      <c r="K37" s="70"/>
      <c r="L37" s="70"/>
      <c r="M37" s="70"/>
      <c r="N37" s="70"/>
      <c r="O37" s="70"/>
      <c r="P37" s="165"/>
      <c r="Q37" s="168"/>
      <c r="S37" s="118" t="s">
        <v>130</v>
      </c>
    </row>
    <row r="38" spans="2:19" ht="50.25" customHeight="1">
      <c r="B38" s="117" t="str">
        <f>IF(C38="","",_xlfn.XLOOKUP(C38,経費NO.!$C$2:$C$11,経費NO.!$B$2:$B$11)&amp;"_"&amp;COUNTIF($C$29:C38,C38))</f>
        <v/>
      </c>
      <c r="C38" s="160"/>
      <c r="D38" s="71"/>
      <c r="E38" s="71"/>
      <c r="F38" s="71"/>
      <c r="G38" s="185"/>
      <c r="H38" s="71"/>
      <c r="I38" s="161"/>
      <c r="J38" s="161"/>
      <c r="K38" s="70"/>
      <c r="L38" s="70"/>
      <c r="M38" s="70"/>
      <c r="N38" s="70"/>
      <c r="O38" s="70"/>
      <c r="P38" s="165"/>
      <c r="Q38" s="168"/>
      <c r="S38" s="118" t="s">
        <v>130</v>
      </c>
    </row>
    <row r="39" spans="2:19" ht="50.25" customHeight="1">
      <c r="B39" s="117" t="str">
        <f>IF(C39="","",_xlfn.XLOOKUP(C39,経費NO.!$C$2:$C$11,経費NO.!$B$2:$B$11)&amp;"_"&amp;COUNTIF($C$29:C39,C39))</f>
        <v/>
      </c>
      <c r="C39" s="160"/>
      <c r="D39" s="71"/>
      <c r="E39" s="71"/>
      <c r="F39" s="71"/>
      <c r="G39" s="185"/>
      <c r="H39" s="71"/>
      <c r="I39" s="161"/>
      <c r="J39" s="161"/>
      <c r="K39" s="70"/>
      <c r="L39" s="70"/>
      <c r="M39" s="70"/>
      <c r="N39" s="70"/>
      <c r="O39" s="70"/>
      <c r="P39" s="165"/>
      <c r="Q39" s="168"/>
      <c r="S39" s="118" t="s">
        <v>130</v>
      </c>
    </row>
    <row r="40" spans="2:19" ht="50.25" customHeight="1">
      <c r="B40" s="117" t="str">
        <f>IF(C40="","",_xlfn.XLOOKUP(C40,経費NO.!$C$2:$C$11,経費NO.!$B$2:$B$11)&amp;"_"&amp;COUNTIF($C$29:C40,C40))</f>
        <v/>
      </c>
      <c r="C40" s="160"/>
      <c r="D40" s="71"/>
      <c r="E40" s="71"/>
      <c r="F40" s="71"/>
      <c r="G40" s="185"/>
      <c r="H40" s="71"/>
      <c r="I40" s="161"/>
      <c r="J40" s="161"/>
      <c r="K40" s="70"/>
      <c r="L40" s="70"/>
      <c r="M40" s="70"/>
      <c r="N40" s="70"/>
      <c r="O40" s="70"/>
      <c r="P40" s="165"/>
      <c r="Q40" s="168"/>
      <c r="S40" s="118" t="s">
        <v>130</v>
      </c>
    </row>
    <row r="41" spans="2:19" ht="50.25" customHeight="1">
      <c r="B41" s="117" t="str">
        <f>IF(C41="","",_xlfn.XLOOKUP(C41,経費NO.!$C$2:$C$11,経費NO.!$B$2:$B$11)&amp;"_"&amp;COUNTIF($C$29:C41,C41))</f>
        <v/>
      </c>
      <c r="C41" s="160"/>
      <c r="D41" s="71"/>
      <c r="E41" s="71"/>
      <c r="F41" s="71"/>
      <c r="G41" s="185"/>
      <c r="H41" s="71"/>
      <c r="I41" s="161"/>
      <c r="J41" s="161"/>
      <c r="K41" s="70"/>
      <c r="L41" s="70"/>
      <c r="M41" s="70"/>
      <c r="N41" s="70"/>
      <c r="O41" s="71"/>
      <c r="P41" s="167"/>
      <c r="Q41" s="168"/>
      <c r="S41" s="118" t="s">
        <v>130</v>
      </c>
    </row>
    <row r="42" spans="2:19" ht="50.25" customHeight="1">
      <c r="B42" s="117" t="str">
        <f>IF(C42="","",_xlfn.XLOOKUP(C42,経費NO.!$C$2:$C$11,経費NO.!$B$2:$B$11)&amp;"_"&amp;COUNTIF($C$29:C42,C42))</f>
        <v/>
      </c>
      <c r="C42" s="160"/>
      <c r="D42" s="71"/>
      <c r="E42" s="71"/>
      <c r="F42" s="71"/>
      <c r="G42" s="185"/>
      <c r="H42" s="71"/>
      <c r="I42" s="161"/>
      <c r="J42" s="161"/>
      <c r="K42" s="70"/>
      <c r="L42" s="70"/>
      <c r="M42" s="70"/>
      <c r="N42" s="70"/>
      <c r="O42" s="70"/>
      <c r="P42" s="165"/>
      <c r="Q42" s="168"/>
      <c r="S42" s="118" t="s">
        <v>130</v>
      </c>
    </row>
    <row r="43" spans="2:19" ht="50.25" customHeight="1">
      <c r="B43" s="117" t="str">
        <f>IF(C43="","",_xlfn.XLOOKUP(C43,経費NO.!$C$2:$C$11,経費NO.!$B$2:$B$11)&amp;"_"&amp;COUNTIF($C$29:C43,C43))</f>
        <v/>
      </c>
      <c r="C43" s="160"/>
      <c r="D43" s="71"/>
      <c r="E43" s="71"/>
      <c r="F43" s="71"/>
      <c r="G43" s="185"/>
      <c r="H43" s="71"/>
      <c r="I43" s="161"/>
      <c r="J43" s="161"/>
      <c r="K43" s="71"/>
      <c r="L43" s="71"/>
      <c r="M43" s="71"/>
      <c r="N43" s="71"/>
      <c r="O43" s="71"/>
      <c r="P43" s="167"/>
      <c r="Q43" s="168"/>
      <c r="S43" s="118" t="s">
        <v>130</v>
      </c>
    </row>
    <row r="44" spans="2:19" ht="50.25" customHeight="1">
      <c r="B44" s="117" t="str">
        <f>IF(C44="","",_xlfn.XLOOKUP(C44,経費NO.!$C$2:$C$11,経費NO.!$B$2:$B$11)&amp;"_"&amp;COUNTIF($C$29:C44,C44))</f>
        <v/>
      </c>
      <c r="C44" s="160"/>
      <c r="D44" s="71"/>
      <c r="E44" s="71"/>
      <c r="F44" s="71"/>
      <c r="G44" s="185"/>
      <c r="H44" s="71"/>
      <c r="I44" s="161"/>
      <c r="J44" s="161"/>
      <c r="K44" s="71"/>
      <c r="L44" s="71"/>
      <c r="M44" s="71"/>
      <c r="N44" s="71"/>
      <c r="O44" s="71"/>
      <c r="P44" s="167"/>
      <c r="Q44" s="168"/>
      <c r="S44" s="118" t="s">
        <v>130</v>
      </c>
    </row>
    <row r="45" spans="2:19" ht="50.25" customHeight="1">
      <c r="B45" s="117" t="str">
        <f>IF(C45="","",_xlfn.XLOOKUP(C45,経費NO.!$C$2:$C$11,経費NO.!$B$2:$B$11)&amp;"_"&amp;COUNTIF($C$29:C45,C45))</f>
        <v/>
      </c>
      <c r="C45" s="160"/>
      <c r="D45" s="71"/>
      <c r="E45" s="71"/>
      <c r="F45" s="71"/>
      <c r="G45" s="185"/>
      <c r="H45" s="71"/>
      <c r="I45" s="161"/>
      <c r="J45" s="161"/>
      <c r="K45" s="71"/>
      <c r="L45" s="71"/>
      <c r="M45" s="71"/>
      <c r="N45" s="71"/>
      <c r="O45" s="71"/>
      <c r="P45" s="167"/>
      <c r="Q45" s="168"/>
      <c r="S45" s="118" t="s">
        <v>130</v>
      </c>
    </row>
    <row r="46" spans="2:19" ht="50.25" customHeight="1">
      <c r="B46" s="117" t="str">
        <f>IF(C46="","",_xlfn.XLOOKUP(C46,経費NO.!$C$2:$C$11,経費NO.!$B$2:$B$11)&amp;"_"&amp;COUNTIF($C$29:C46,C46))</f>
        <v/>
      </c>
      <c r="C46" s="160"/>
      <c r="D46" s="71"/>
      <c r="E46" s="71"/>
      <c r="F46" s="71"/>
      <c r="G46" s="185"/>
      <c r="H46" s="71"/>
      <c r="I46" s="161"/>
      <c r="J46" s="161"/>
      <c r="K46" s="71"/>
      <c r="L46" s="71"/>
      <c r="M46" s="71"/>
      <c r="N46" s="71"/>
      <c r="O46" s="71"/>
      <c r="P46" s="167"/>
      <c r="Q46" s="168"/>
      <c r="S46" s="118" t="s">
        <v>130</v>
      </c>
    </row>
    <row r="47" spans="2:19" ht="50.25" customHeight="1">
      <c r="B47" s="117" t="str">
        <f>IF(C47="","",_xlfn.XLOOKUP(C47,経費NO.!$C$2:$C$11,経費NO.!$B$2:$B$11)&amp;"_"&amp;COUNTIF($C$29:C47,C47))</f>
        <v/>
      </c>
      <c r="C47" s="160"/>
      <c r="D47" s="71"/>
      <c r="E47" s="71"/>
      <c r="F47" s="71"/>
      <c r="G47" s="185"/>
      <c r="H47" s="71"/>
      <c r="I47" s="161"/>
      <c r="J47" s="161"/>
      <c r="K47" s="71"/>
      <c r="L47" s="71"/>
      <c r="M47" s="71"/>
      <c r="N47" s="71"/>
      <c r="O47" s="71"/>
      <c r="P47" s="167"/>
      <c r="Q47" s="168"/>
      <c r="S47" s="118" t="s">
        <v>130</v>
      </c>
    </row>
    <row r="48" spans="2:19" ht="50.25" customHeight="1">
      <c r="B48" s="158" t="str">
        <f>IF(C48="","",_xlfn.XLOOKUP(C48,経費NO.!$C$2:$C$11,経費NO.!$B$2:$B$11)&amp;"_"&amp;COUNTIF($C$29:C48,C48))</f>
        <v/>
      </c>
      <c r="C48" s="160"/>
      <c r="D48" s="72"/>
      <c r="E48" s="72"/>
      <c r="F48" s="72"/>
      <c r="G48" s="186"/>
      <c r="H48" s="72"/>
      <c r="I48" s="169"/>
      <c r="J48" s="169"/>
      <c r="K48" s="72"/>
      <c r="L48" s="72"/>
      <c r="M48" s="72"/>
      <c r="N48" s="72"/>
      <c r="O48" s="72"/>
      <c r="P48" s="170"/>
      <c r="Q48" s="171"/>
      <c r="S48" s="118" t="s">
        <v>130</v>
      </c>
    </row>
    <row r="49" spans="1:19">
      <c r="B49" s="159" t="s">
        <v>44</v>
      </c>
      <c r="S49" s="118" t="s">
        <v>130</v>
      </c>
    </row>
    <row r="50" spans="1:19">
      <c r="S50" s="118" t="s">
        <v>130</v>
      </c>
    </row>
    <row r="51" spans="1:19">
      <c r="A51" s="118" t="s">
        <v>130</v>
      </c>
      <c r="B51" s="118" t="s">
        <v>130</v>
      </c>
      <c r="C51" s="118" t="s">
        <v>130</v>
      </c>
      <c r="D51" s="118" t="s">
        <v>130</v>
      </c>
      <c r="E51" s="118" t="s">
        <v>130</v>
      </c>
      <c r="F51" s="118" t="s">
        <v>130</v>
      </c>
      <c r="G51" s="118" t="s">
        <v>130</v>
      </c>
      <c r="H51" s="118" t="s">
        <v>130</v>
      </c>
      <c r="I51" s="118" t="s">
        <v>130</v>
      </c>
      <c r="J51" s="118" t="s">
        <v>130</v>
      </c>
      <c r="K51" s="118" t="s">
        <v>130</v>
      </c>
      <c r="L51" s="118" t="s">
        <v>130</v>
      </c>
      <c r="M51" s="118" t="s">
        <v>130</v>
      </c>
      <c r="N51" s="118" t="s">
        <v>130</v>
      </c>
      <c r="O51" s="118" t="s">
        <v>130</v>
      </c>
      <c r="P51" s="118" t="s">
        <v>130</v>
      </c>
      <c r="Q51" s="118" t="s">
        <v>130</v>
      </c>
      <c r="R51" s="118" t="s">
        <v>130</v>
      </c>
      <c r="S51" s="118" t="s">
        <v>130</v>
      </c>
    </row>
  </sheetData>
  <sheetProtection algorithmName="SHA-512" hashValue="ms4pTVhchI/7+iMyFVuNxVINerE9eKn0wzpwN6kd3ZlS60TK84KncfAEwPx5+mH6exR/2G2fc5mLZXYgzPVyPg==" saltValue="6gbmRBxVc8vI1fwfdhylGg==" spinCount="100000" sheet="1" objects="1" scenarios="1" selectLockedCells="1"/>
  <phoneticPr fontId="5"/>
  <conditionalFormatting sqref="C29:C48">
    <cfRule type="expression" dxfId="140" priority="32">
      <formula>IF($C29&lt;&gt;"",TRUE,FALSE)</formula>
    </cfRule>
  </conditionalFormatting>
  <conditionalFormatting sqref="C19:D21">
    <cfRule type="cellIs" dxfId="139" priority="39" operator="equal">
      <formula>"必須"</formula>
    </cfRule>
    <cfRule type="cellIs" dxfId="138" priority="38" operator="equal">
      <formula>"該当必須"</formula>
    </cfRule>
    <cfRule type="cellIs" dxfId="137" priority="37" operator="equal">
      <formula>"入力不要"</formula>
    </cfRule>
  </conditionalFormatting>
  <conditionalFormatting sqref="D5:D18 B16:B18 P25">
    <cfRule type="cellIs" dxfId="136" priority="45" operator="equal">
      <formula>"必須"</formula>
    </cfRule>
    <cfRule type="cellIs" dxfId="135" priority="43" operator="equal">
      <formula>"入力不要"</formula>
    </cfRule>
    <cfRule type="cellIs" dxfId="134" priority="44" operator="equal">
      <formula>"該当必須"</formula>
    </cfRule>
  </conditionalFormatting>
  <conditionalFormatting sqref="D29:D48">
    <cfRule type="expression" dxfId="133" priority="36">
      <formula>IF(C29&lt;&gt;"",TRUE,FALSE)</formula>
    </cfRule>
    <cfRule type="expression" dxfId="132" priority="35">
      <formula>IF(D29&lt;&gt;"",TRUE,FALSE)</formula>
    </cfRule>
  </conditionalFormatting>
  <conditionalFormatting sqref="E29:E48">
    <cfRule type="expression" dxfId="131" priority="34">
      <formula>IF(D29&lt;&gt;"",TRUE,FALSE)</formula>
    </cfRule>
    <cfRule type="expression" dxfId="130" priority="33">
      <formula>IF(E29&lt;&gt;"",TRUE,FALSE)</formula>
    </cfRule>
  </conditionalFormatting>
  <conditionalFormatting sqref="F29:F48">
    <cfRule type="expression" dxfId="129" priority="31">
      <formula>IF(E29&lt;&gt;"",TRUE,FALSE)</formula>
    </cfRule>
    <cfRule type="expression" dxfId="128" priority="30">
      <formula>IF(F29&lt;&gt;"",TRUE,FALSE)</formula>
    </cfRule>
  </conditionalFormatting>
  <conditionalFormatting sqref="G29:G48">
    <cfRule type="expression" dxfId="127" priority="29">
      <formula>IF(F29&lt;&gt;"",TRUE,FALSE)</formula>
    </cfRule>
    <cfRule type="expression" dxfId="126" priority="28">
      <formula>IF(G29&lt;&gt;"",TRUE,FALSE)</formula>
    </cfRule>
  </conditionalFormatting>
  <conditionalFormatting sqref="H29:H48">
    <cfRule type="expression" dxfId="125" priority="27">
      <formula>IF(AND($F29="〇",$G29&lt;&gt;""),TRUE,FALSE)</formula>
    </cfRule>
    <cfRule type="expression" dxfId="124" priority="26">
      <formula>IF($H29&lt;&gt;"",TRUE,FALSE)</formula>
    </cfRule>
  </conditionalFormatting>
  <conditionalFormatting sqref="I29:I48">
    <cfRule type="expression" dxfId="123" priority="25">
      <formula>IF(AND($F29="✕",$G29&lt;&gt;""),TRUE,FALSE)</formula>
    </cfRule>
    <cfRule type="expression" dxfId="122" priority="24">
      <formula>IF(AND($F29="〇",$H29&lt;&gt;""),TRUE,FALSE)</formula>
    </cfRule>
    <cfRule type="expression" dxfId="121" priority="23">
      <formula>IF($I29&lt;&gt;"",TRUE,FALSE)</formula>
    </cfRule>
  </conditionalFormatting>
  <conditionalFormatting sqref="J29:J48">
    <cfRule type="expression" dxfId="120" priority="22">
      <formula>IF($I29&lt;&gt;"",TRUE,FALSE)</formula>
    </cfRule>
    <cfRule type="expression" dxfId="119" priority="21">
      <formula>IF($J29&lt;&gt;"",TRUE,FALSE)</formula>
    </cfRule>
  </conditionalFormatting>
  <conditionalFormatting sqref="K29:K48">
    <cfRule type="expression" dxfId="118" priority="18">
      <formula>IF($K29="提出あり",TRUE,FALSE)</formula>
    </cfRule>
    <cfRule type="expression" dxfId="117" priority="17">
      <formula>IF($K29="提出なし",TRUE,FALSE)</formula>
    </cfRule>
    <cfRule type="expression" dxfId="116" priority="20">
      <formula>IF(AND($F29="〇",$J29&lt;&gt;""),TRUE,FALSE)</formula>
    </cfRule>
  </conditionalFormatting>
  <conditionalFormatting sqref="L29:L48">
    <cfRule type="expression" dxfId="115" priority="16">
      <formula>IF(AND($F29="〇",$K29="提出あり"),TRUE,FALSE)</formula>
    </cfRule>
    <cfRule type="expression" dxfId="114" priority="15">
      <formula>IF($L29="提出あり",TRUE,FALSE)</formula>
    </cfRule>
    <cfRule type="expression" dxfId="113" priority="14">
      <formula>IF($L29="提出なし",TRUE,FALSE)</formula>
    </cfRule>
  </conditionalFormatting>
  <conditionalFormatting sqref="M29:M48">
    <cfRule type="expression" dxfId="112" priority="13">
      <formula>IF(AND($F29="〇",$L29="提出あり"),TRUE,FALSE)</formula>
    </cfRule>
    <cfRule type="expression" dxfId="111" priority="12">
      <formula>IF($M29="提出あり",TRUE,FALSE)</formula>
    </cfRule>
    <cfRule type="expression" dxfId="110" priority="11">
      <formula>IF($M29="提出なし",TRUE,FALSE)</formula>
    </cfRule>
  </conditionalFormatting>
  <conditionalFormatting sqref="N29:N48">
    <cfRule type="expression" dxfId="109" priority="10">
      <formula>IF(AND($G29="〇",$F29="✕",$J29&lt;&gt;""),TRUE,FALSE)</formula>
    </cfRule>
    <cfRule type="expression" dxfId="108" priority="9">
      <formula>IF(AND($G29="〇",$F29="〇",$M29="提出あり"),TRUE,FALSE)</formula>
    </cfRule>
    <cfRule type="expression" dxfId="107" priority="8">
      <formula>IF($N29="提出あり",TRUE,FALSE)</formula>
    </cfRule>
    <cfRule type="expression" dxfId="106" priority="7">
      <formula>IF($N29="提出なし",TRUE,FALSE)</formula>
    </cfRule>
  </conditionalFormatting>
  <conditionalFormatting sqref="O29:O48">
    <cfRule type="expression" dxfId="105" priority="6">
      <formula>IF(AND($F29="〇",$G29="〇",$N29="提出あり"),TRUE,FALSE)</formula>
    </cfRule>
    <cfRule type="expression" dxfId="104" priority="5">
      <formula>IF(AND($F29="〇",$G29="✕",$M29="提出あり"),TRUE,FALSE)</formula>
    </cfRule>
    <cfRule type="expression" dxfId="103" priority="4">
      <formula>IF($O29&lt;&gt;"",TRUE,FALSE)</formula>
    </cfRule>
  </conditionalFormatting>
  <conditionalFormatting sqref="P29:P48">
    <cfRule type="expression" dxfId="102" priority="3">
      <formula>IF(AND($F29="〇",$O29&lt;&gt;""),TRUE,FALSE)</formula>
    </cfRule>
    <cfRule type="expression" dxfId="101" priority="2">
      <formula>IF($P29&lt;&gt;"",TRUE,FALSE)</formula>
    </cfRule>
  </conditionalFormatting>
  <conditionalFormatting sqref="Q29:Q48">
    <cfRule type="expression" dxfId="100" priority="1">
      <formula>IF($C29&lt;&gt;"",TRUE,FALSE)</formula>
    </cfRule>
  </conditionalFormatting>
  <dataValidations count="5">
    <dataValidation type="list" allowBlank="1" showInputMessage="1" showErrorMessage="1" sqref="K29:N48" xr:uid="{C699E548-FBDA-4130-823E-E14E89B696DB}">
      <formula1>K$25:K$26</formula1>
    </dataValidation>
    <dataValidation type="list" allowBlank="1" showInputMessage="1" showErrorMessage="1" sqref="G29:G48" xr:uid="{7BCC1DBC-8E83-4DDE-B9D5-DB816CF8893C}">
      <formula1>$G$25:$G$26</formula1>
    </dataValidation>
    <dataValidation type="list" allowBlank="1" showInputMessage="1" showErrorMessage="1" sqref="F29:F48" xr:uid="{288C004F-3EFD-44C3-A2A1-405BED89E9CF}">
      <formula1>$F$25:$F$26</formula1>
    </dataValidation>
    <dataValidation type="list" allowBlank="1" showInputMessage="1" showErrorMessage="1" sqref="A29:A42" xr:uid="{4257E638-35C2-44DA-9AC4-185A07DF218C}">
      <formula1>$A$27</formula1>
    </dataValidation>
    <dataValidation type="list" allowBlank="1" showInputMessage="1" showErrorMessage="1" sqref="C29:C48" xr:uid="{E2ACB739-3C64-4A2A-82D2-2012769A546D}">
      <formula1>"旅費"</formula1>
    </dataValidation>
  </dataValidation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B660-18E7-4E43-A6AA-7DE1224BB120}">
  <sheetPr>
    <tabColor theme="5" tint="0.59999389629810485"/>
  </sheetPr>
  <dimension ref="A1:AA49"/>
  <sheetViews>
    <sheetView showGridLines="0" view="pageBreakPreview" zoomScale="60" zoomScaleNormal="46" workbookViewId="0">
      <selection activeCell="C27" sqref="C27"/>
    </sheetView>
  </sheetViews>
  <sheetFormatPr defaultRowHeight="16.5"/>
  <cols>
    <col min="1" max="1" width="9.140625" style="119"/>
    <col min="2" max="2" width="15.7109375" style="118" customWidth="1"/>
    <col min="3" max="4" width="30.7109375" style="119" customWidth="1"/>
    <col min="5" max="5" width="60.7109375" style="119" customWidth="1"/>
    <col min="6" max="8" width="30.7109375" style="119" customWidth="1"/>
    <col min="9" max="9" width="17.42578125" style="119" customWidth="1"/>
    <col min="10" max="10" width="15.7109375" style="119" customWidth="1"/>
    <col min="11" max="11" width="60.7109375" style="119" customWidth="1"/>
    <col min="12" max="12" width="15.7109375" style="119" customWidth="1"/>
    <col min="13" max="17" width="30.7109375" style="119" customWidth="1"/>
    <col min="18" max="18" width="60.7109375" style="119" customWidth="1"/>
    <col min="19" max="16366" width="9.140625" style="119"/>
    <col min="16367" max="16380" width="9.140625" style="119" bestFit="1"/>
    <col min="16381" max="16384" width="9.140625" style="119"/>
  </cols>
  <sheetData>
    <row r="1" spans="2:21">
      <c r="U1" s="119" t="s">
        <v>45</v>
      </c>
    </row>
    <row r="2" spans="2:21" ht="20.25">
      <c r="B2" s="120" t="s">
        <v>3</v>
      </c>
      <c r="C2" s="121" t="s">
        <v>126</v>
      </c>
      <c r="E2" s="122"/>
      <c r="U2" s="119" t="s">
        <v>45</v>
      </c>
    </row>
    <row r="3" spans="2:21">
      <c r="C3" s="123"/>
      <c r="D3" s="124"/>
      <c r="U3" s="119" t="s">
        <v>45</v>
      </c>
    </row>
    <row r="4" spans="2:21" ht="20.25">
      <c r="B4" s="125" t="s">
        <v>39</v>
      </c>
      <c r="C4" s="126"/>
      <c r="D4" s="127"/>
      <c r="E4" s="126"/>
      <c r="F4" s="126"/>
      <c r="G4" s="126"/>
      <c r="H4" s="126"/>
      <c r="I4" s="126"/>
      <c r="J4" s="128"/>
      <c r="U4" s="119" t="s">
        <v>45</v>
      </c>
    </row>
    <row r="5" spans="2:21" ht="20.25">
      <c r="B5" s="129" t="s">
        <v>172</v>
      </c>
      <c r="C5" s="130"/>
      <c r="D5" s="131"/>
      <c r="E5" s="132"/>
      <c r="F5" s="130"/>
      <c r="G5" s="130"/>
      <c r="H5" s="130"/>
      <c r="I5" s="130"/>
      <c r="J5" s="133"/>
      <c r="U5" s="119" t="s">
        <v>45</v>
      </c>
    </row>
    <row r="6" spans="2:21" ht="20.25">
      <c r="B6" s="134" t="s">
        <v>179</v>
      </c>
      <c r="C6" s="130"/>
      <c r="D6" s="82"/>
      <c r="E6" s="82"/>
      <c r="F6" s="82"/>
      <c r="G6" s="82"/>
      <c r="H6" s="82"/>
      <c r="I6" s="82"/>
      <c r="J6" s="135"/>
      <c r="K6" s="136"/>
      <c r="L6" s="136"/>
      <c r="M6" s="82"/>
      <c r="N6" s="82"/>
      <c r="O6" s="82"/>
      <c r="U6" s="119" t="s">
        <v>45</v>
      </c>
    </row>
    <row r="7" spans="2:21" ht="20.25">
      <c r="B7" s="134" t="s">
        <v>186</v>
      </c>
      <c r="C7" s="130"/>
      <c r="D7" s="82"/>
      <c r="E7" s="82"/>
      <c r="F7" s="82"/>
      <c r="G7" s="82"/>
      <c r="H7" s="82"/>
      <c r="I7" s="82"/>
      <c r="J7" s="135"/>
      <c r="K7" s="136"/>
      <c r="L7" s="136"/>
      <c r="M7" s="82"/>
      <c r="N7" s="82"/>
      <c r="O7" s="82"/>
      <c r="U7" s="119" t="s">
        <v>45</v>
      </c>
    </row>
    <row r="8" spans="2:21" ht="20.25">
      <c r="B8" s="134" t="s">
        <v>180</v>
      </c>
      <c r="C8" s="130"/>
      <c r="D8" s="82"/>
      <c r="E8" s="82"/>
      <c r="F8" s="82"/>
      <c r="G8" s="82"/>
      <c r="H8" s="82"/>
      <c r="I8" s="82"/>
      <c r="J8" s="135"/>
      <c r="K8" s="136"/>
      <c r="L8" s="136"/>
      <c r="M8" s="82"/>
      <c r="N8" s="82"/>
      <c r="O8" s="82"/>
      <c r="U8" s="119" t="s">
        <v>45</v>
      </c>
    </row>
    <row r="9" spans="2:21" ht="20.25">
      <c r="B9" s="134" t="s">
        <v>187</v>
      </c>
      <c r="C9" s="130"/>
      <c r="D9" s="82"/>
      <c r="E9" s="82"/>
      <c r="F9" s="82"/>
      <c r="G9" s="82"/>
      <c r="H9" s="82"/>
      <c r="I9" s="82"/>
      <c r="J9" s="135"/>
      <c r="K9" s="136"/>
      <c r="L9" s="136"/>
      <c r="M9" s="82"/>
      <c r="N9" s="82"/>
      <c r="O9" s="82"/>
      <c r="U9" s="119" t="s">
        <v>45</v>
      </c>
    </row>
    <row r="10" spans="2:21" ht="20.25">
      <c r="B10" s="134" t="s">
        <v>181</v>
      </c>
      <c r="C10" s="137"/>
      <c r="D10" s="82"/>
      <c r="E10" s="82"/>
      <c r="F10" s="82"/>
      <c r="G10" s="82"/>
      <c r="H10" s="82"/>
      <c r="I10" s="82"/>
      <c r="J10" s="135"/>
      <c r="K10" s="136"/>
      <c r="L10" s="136"/>
      <c r="M10" s="82"/>
      <c r="N10" s="82"/>
      <c r="O10" s="82"/>
      <c r="U10" s="119" t="s">
        <v>45</v>
      </c>
    </row>
    <row r="11" spans="2:21" ht="20.25">
      <c r="B11" s="134" t="s">
        <v>182</v>
      </c>
      <c r="C11" s="130"/>
      <c r="D11" s="82"/>
      <c r="E11" s="82"/>
      <c r="F11" s="82"/>
      <c r="G11" s="82"/>
      <c r="H11" s="82"/>
      <c r="I11" s="82"/>
      <c r="J11" s="135"/>
      <c r="K11" s="136"/>
      <c r="L11" s="136"/>
      <c r="M11" s="82"/>
      <c r="N11" s="82"/>
      <c r="O11" s="82"/>
      <c r="U11" s="119" t="s">
        <v>45</v>
      </c>
    </row>
    <row r="12" spans="2:21" ht="20.25">
      <c r="B12" s="134" t="s">
        <v>183</v>
      </c>
      <c r="C12" s="130"/>
      <c r="D12" s="82"/>
      <c r="E12" s="82"/>
      <c r="F12" s="82"/>
      <c r="G12" s="82"/>
      <c r="H12" s="82"/>
      <c r="I12" s="82"/>
      <c r="J12" s="135"/>
      <c r="K12" s="136"/>
      <c r="L12" s="136"/>
      <c r="M12" s="82"/>
      <c r="N12" s="82"/>
      <c r="O12" s="82"/>
      <c r="U12" s="119" t="s">
        <v>45</v>
      </c>
    </row>
    <row r="13" spans="2:21" ht="20.25">
      <c r="B13" s="134" t="s">
        <v>184</v>
      </c>
      <c r="C13" s="130"/>
      <c r="D13" s="82"/>
      <c r="E13" s="82"/>
      <c r="F13" s="82"/>
      <c r="G13" s="82"/>
      <c r="H13" s="82"/>
      <c r="I13" s="82"/>
      <c r="J13" s="135"/>
      <c r="K13" s="136"/>
      <c r="L13" s="136"/>
      <c r="M13" s="82"/>
      <c r="N13" s="82"/>
      <c r="O13" s="82"/>
      <c r="U13" s="119" t="s">
        <v>45</v>
      </c>
    </row>
    <row r="14" spans="2:21" ht="20.25">
      <c r="B14" s="134" t="s">
        <v>185</v>
      </c>
      <c r="C14" s="130"/>
      <c r="D14" s="82"/>
      <c r="E14" s="82"/>
      <c r="F14" s="82"/>
      <c r="G14" s="82"/>
      <c r="H14" s="82"/>
      <c r="I14" s="82"/>
      <c r="J14" s="135"/>
      <c r="K14" s="136"/>
      <c r="L14" s="136"/>
      <c r="M14" s="82"/>
      <c r="N14" s="82"/>
      <c r="O14" s="82"/>
      <c r="U14" s="119" t="s">
        <v>45</v>
      </c>
    </row>
    <row r="15" spans="2:21" ht="20.25">
      <c r="B15" s="134" t="s">
        <v>188</v>
      </c>
      <c r="C15" s="130"/>
      <c r="D15" s="82"/>
      <c r="E15" s="82"/>
      <c r="F15" s="82"/>
      <c r="G15" s="82"/>
      <c r="H15" s="82"/>
      <c r="I15" s="82"/>
      <c r="J15" s="135"/>
      <c r="K15" s="136"/>
      <c r="L15" s="136"/>
      <c r="M15" s="82"/>
      <c r="N15" s="82"/>
      <c r="O15" s="82"/>
      <c r="U15" s="119" t="s">
        <v>45</v>
      </c>
    </row>
    <row r="16" spans="2:21" ht="20.25">
      <c r="B16" s="134" t="s">
        <v>173</v>
      </c>
      <c r="C16" s="130"/>
      <c r="D16" s="82"/>
      <c r="E16" s="82"/>
      <c r="F16" s="82"/>
      <c r="G16" s="82"/>
      <c r="H16" s="82"/>
      <c r="I16" s="82"/>
      <c r="J16" s="135"/>
      <c r="K16" s="136"/>
      <c r="L16" s="136"/>
      <c r="M16" s="82"/>
      <c r="N16" s="82"/>
      <c r="O16" s="82"/>
      <c r="U16" s="119" t="s">
        <v>45</v>
      </c>
    </row>
    <row r="17" spans="1:27" ht="20.25">
      <c r="B17" s="134" t="s">
        <v>233</v>
      </c>
      <c r="C17" s="130"/>
      <c r="D17" s="82"/>
      <c r="E17" s="82"/>
      <c r="F17" s="82"/>
      <c r="G17" s="82"/>
      <c r="H17" s="82"/>
      <c r="I17" s="82"/>
      <c r="J17" s="135"/>
      <c r="K17" s="136"/>
      <c r="L17" s="136"/>
      <c r="M17" s="82"/>
      <c r="N17" s="82"/>
      <c r="O17" s="82"/>
      <c r="U17" s="119" t="s">
        <v>45</v>
      </c>
    </row>
    <row r="18" spans="1:27" ht="20.25">
      <c r="B18" s="138"/>
      <c r="C18" s="139"/>
      <c r="D18" s="140"/>
      <c r="E18" s="141"/>
      <c r="F18" s="139"/>
      <c r="G18" s="139"/>
      <c r="H18" s="139"/>
      <c r="I18" s="139"/>
      <c r="J18" s="142"/>
      <c r="U18" s="119" t="s">
        <v>45</v>
      </c>
      <c r="W18" s="347"/>
      <c r="X18" s="347"/>
      <c r="Y18" s="347"/>
      <c r="Z18" s="348"/>
      <c r="AA18" s="345"/>
    </row>
    <row r="19" spans="1:27" ht="16.5" customHeight="1">
      <c r="B19" s="119"/>
      <c r="C19" s="122"/>
      <c r="D19" s="143"/>
      <c r="E19" s="122"/>
      <c r="P19" s="144" t="s">
        <v>171</v>
      </c>
      <c r="U19" s="119" t="s">
        <v>45</v>
      </c>
      <c r="W19" s="347"/>
      <c r="X19" s="347"/>
      <c r="Y19" s="347"/>
      <c r="Z19" s="348"/>
      <c r="AA19" s="346"/>
    </row>
    <row r="20" spans="1:27" ht="16.5" customHeight="1">
      <c r="B20" s="119"/>
      <c r="C20" s="122"/>
      <c r="D20" s="143"/>
      <c r="E20" s="122"/>
      <c r="P20" s="145" t="s">
        <v>169</v>
      </c>
      <c r="U20" s="119" t="s">
        <v>45</v>
      </c>
      <c r="W20" s="347"/>
      <c r="X20" s="347"/>
      <c r="Y20" s="347"/>
      <c r="Z20" s="348"/>
      <c r="AA20" s="346"/>
    </row>
    <row r="21" spans="1:27" ht="16.5" customHeight="1">
      <c r="B21" s="119"/>
      <c r="P21" s="145" t="s">
        <v>170</v>
      </c>
      <c r="U21" s="119" t="s">
        <v>45</v>
      </c>
      <c r="W21" s="347"/>
      <c r="X21" s="347"/>
      <c r="Y21" s="347"/>
      <c r="Z21" s="348"/>
      <c r="AA21" s="346"/>
    </row>
    <row r="22" spans="1:27" ht="16.5" customHeight="1">
      <c r="B22" s="119"/>
      <c r="I22" s="146"/>
      <c r="J22" s="146"/>
      <c r="K22" s="147" t="s">
        <v>161</v>
      </c>
      <c r="L22" s="148"/>
      <c r="M22" s="148"/>
      <c r="N22" s="132"/>
      <c r="O22" s="149"/>
      <c r="P22" s="145" t="s">
        <v>201</v>
      </c>
      <c r="U22" s="119" t="s">
        <v>45</v>
      </c>
    </row>
    <row r="23" spans="1:27" ht="16.5" customHeight="1">
      <c r="B23" s="119"/>
      <c r="I23" s="147" t="s">
        <v>11</v>
      </c>
      <c r="J23" s="147" t="s">
        <v>11</v>
      </c>
      <c r="K23" s="147" t="s">
        <v>162</v>
      </c>
      <c r="L23" s="147" t="s">
        <v>11</v>
      </c>
      <c r="M23" s="147" t="s">
        <v>11</v>
      </c>
      <c r="P23" s="145" t="s">
        <v>236</v>
      </c>
      <c r="U23" s="119" t="s">
        <v>45</v>
      </c>
    </row>
    <row r="24" spans="1:27">
      <c r="D24" s="143"/>
      <c r="I24" s="147" t="s">
        <v>127</v>
      </c>
      <c r="J24" s="147" t="s">
        <v>127</v>
      </c>
      <c r="K24" s="147" t="s">
        <v>264</v>
      </c>
      <c r="L24" s="147" t="s">
        <v>127</v>
      </c>
      <c r="M24" s="147" t="s">
        <v>127</v>
      </c>
      <c r="P24" s="145" t="s">
        <v>202</v>
      </c>
      <c r="U24" s="119" t="s">
        <v>45</v>
      </c>
    </row>
    <row r="25" spans="1:27">
      <c r="C25" s="151" t="s">
        <v>125</v>
      </c>
      <c r="D25" s="151"/>
      <c r="E25" s="151"/>
      <c r="F25" s="151"/>
      <c r="G25" s="151" t="s">
        <v>129</v>
      </c>
      <c r="H25" s="151" t="s">
        <v>129</v>
      </c>
      <c r="I25" s="151" t="s">
        <v>125</v>
      </c>
      <c r="J25" s="152" t="s">
        <v>125</v>
      </c>
      <c r="K25" s="152" t="s">
        <v>125</v>
      </c>
      <c r="L25" s="151" t="s">
        <v>125</v>
      </c>
      <c r="M25" s="151" t="s">
        <v>190</v>
      </c>
      <c r="P25" s="152" t="s">
        <v>125</v>
      </c>
      <c r="Q25" s="151" t="s">
        <v>203</v>
      </c>
      <c r="U25" s="119" t="s">
        <v>45</v>
      </c>
    </row>
    <row r="26" spans="1:27" s="157" customFormat="1" ht="61.5" thickBot="1">
      <c r="A26" s="119"/>
      <c r="B26" s="153" t="s">
        <v>163</v>
      </c>
      <c r="C26" s="154" t="s">
        <v>164</v>
      </c>
      <c r="D26" s="154" t="s">
        <v>165</v>
      </c>
      <c r="E26" s="154" t="s">
        <v>166</v>
      </c>
      <c r="F26" s="155" t="s">
        <v>189</v>
      </c>
      <c r="G26" s="155" t="s">
        <v>273</v>
      </c>
      <c r="H26" s="155" t="s">
        <v>274</v>
      </c>
      <c r="I26" s="154" t="s">
        <v>167</v>
      </c>
      <c r="J26" s="154" t="s">
        <v>168</v>
      </c>
      <c r="K26" s="116" t="s">
        <v>199</v>
      </c>
      <c r="L26" s="154" t="s">
        <v>10</v>
      </c>
      <c r="M26" s="155" t="s">
        <v>263</v>
      </c>
      <c r="N26" s="154" t="s">
        <v>30</v>
      </c>
      <c r="O26" s="154" t="s">
        <v>275</v>
      </c>
      <c r="P26" s="155" t="s">
        <v>235</v>
      </c>
      <c r="Q26" s="155" t="s">
        <v>200</v>
      </c>
      <c r="R26" s="156" t="s">
        <v>43</v>
      </c>
      <c r="U26" s="119" t="s">
        <v>45</v>
      </c>
      <c r="W26" s="119"/>
    </row>
    <row r="27" spans="1:27" ht="50.25" customHeight="1" thickTop="1">
      <c r="B27" s="117" t="str">
        <f>IF(C27="","",_xlfn.XLOOKUP(C27,経費NO.!$C$2:$C$11,経費NO.!$B$2:$B$11)&amp;"_"&amp;COUNTIF($C$27:C27,C27))</f>
        <v/>
      </c>
      <c r="C27" s="160"/>
      <c r="D27" s="71"/>
      <c r="E27" s="71"/>
      <c r="F27" s="71"/>
      <c r="G27" s="161"/>
      <c r="H27" s="161"/>
      <c r="I27" s="71"/>
      <c r="J27" s="71"/>
      <c r="K27" s="162"/>
      <c r="L27" s="71"/>
      <c r="M27" s="71"/>
      <c r="N27" s="162"/>
      <c r="O27" s="163"/>
      <c r="P27" s="162"/>
      <c r="Q27" s="162"/>
      <c r="R27" s="164"/>
      <c r="U27" s="119" t="s">
        <v>45</v>
      </c>
    </row>
    <row r="28" spans="1:27" ht="50.25" customHeight="1">
      <c r="B28" s="117" t="str">
        <f>IF(C28="","",_xlfn.XLOOKUP(C28,経費NO.!$C$2:$C$11,経費NO.!$B$2:$B$11)&amp;"_"&amp;COUNTIF($C$27:C28,C28))</f>
        <v/>
      </c>
      <c r="C28" s="160"/>
      <c r="D28" s="71"/>
      <c r="E28" s="71"/>
      <c r="F28" s="71"/>
      <c r="G28" s="161"/>
      <c r="H28" s="161"/>
      <c r="I28" s="71"/>
      <c r="J28" s="71"/>
      <c r="K28" s="162"/>
      <c r="L28" s="71"/>
      <c r="M28" s="71"/>
      <c r="N28" s="70"/>
      <c r="O28" s="165"/>
      <c r="P28" s="70"/>
      <c r="Q28" s="70"/>
      <c r="R28" s="166"/>
      <c r="U28" s="119" t="s">
        <v>45</v>
      </c>
    </row>
    <row r="29" spans="1:27" ht="50.25" customHeight="1">
      <c r="B29" s="117" t="str">
        <f>IF(C29="","",_xlfn.XLOOKUP(C29,経費NO.!$C$2:$C$11,経費NO.!$B$2:$B$11)&amp;"_"&amp;COUNTIF($C$27:C29,C29))</f>
        <v/>
      </c>
      <c r="C29" s="160"/>
      <c r="D29" s="71"/>
      <c r="E29" s="71"/>
      <c r="F29" s="71"/>
      <c r="G29" s="161"/>
      <c r="H29" s="161"/>
      <c r="I29" s="71"/>
      <c r="J29" s="71"/>
      <c r="K29" s="162"/>
      <c r="L29" s="71"/>
      <c r="M29" s="71"/>
      <c r="N29" s="70"/>
      <c r="O29" s="165"/>
      <c r="P29" s="70"/>
      <c r="Q29" s="70"/>
      <c r="R29" s="166"/>
      <c r="U29" s="119" t="s">
        <v>45</v>
      </c>
    </row>
    <row r="30" spans="1:27" ht="50.25" customHeight="1">
      <c r="B30" s="117" t="str">
        <f>IF(C30="","",_xlfn.XLOOKUP(C30,経費NO.!$C$2:$C$11,経費NO.!$B$2:$B$11)&amp;"_"&amp;COUNTIF($C$27:C30,C30))</f>
        <v/>
      </c>
      <c r="C30" s="160"/>
      <c r="D30" s="71"/>
      <c r="E30" s="71"/>
      <c r="F30" s="71"/>
      <c r="G30" s="161"/>
      <c r="H30" s="161"/>
      <c r="I30" s="71"/>
      <c r="J30" s="71"/>
      <c r="K30" s="162"/>
      <c r="L30" s="71"/>
      <c r="M30" s="71"/>
      <c r="N30" s="71"/>
      <c r="O30" s="167"/>
      <c r="P30" s="71"/>
      <c r="Q30" s="71"/>
      <c r="R30" s="168"/>
      <c r="U30" s="119" t="s">
        <v>45</v>
      </c>
    </row>
    <row r="31" spans="1:27" ht="50.25" customHeight="1">
      <c r="B31" s="117" t="str">
        <f>IF(C31="","",_xlfn.XLOOKUP(C31,経費NO.!$C$2:$C$11,経費NO.!$B$2:$B$11)&amp;"_"&amp;COUNTIF($C$27:C31,C31))</f>
        <v/>
      </c>
      <c r="C31" s="160"/>
      <c r="D31" s="71"/>
      <c r="E31" s="71"/>
      <c r="F31" s="71"/>
      <c r="G31" s="161"/>
      <c r="H31" s="161"/>
      <c r="I31" s="71"/>
      <c r="J31" s="71"/>
      <c r="K31" s="162"/>
      <c r="L31" s="71"/>
      <c r="M31" s="71"/>
      <c r="N31" s="70"/>
      <c r="O31" s="165"/>
      <c r="P31" s="71"/>
      <c r="Q31" s="71"/>
      <c r="R31" s="168"/>
      <c r="U31" s="119" t="s">
        <v>45</v>
      </c>
    </row>
    <row r="32" spans="1:27" ht="50.25" customHeight="1">
      <c r="B32" s="117" t="str">
        <f>IF(C32="","",_xlfn.XLOOKUP(C32,経費NO.!$C$2:$C$11,経費NO.!$B$2:$B$11)&amp;"_"&amp;COUNTIF($C$27:C32,C32))</f>
        <v/>
      </c>
      <c r="C32" s="160"/>
      <c r="D32" s="71"/>
      <c r="E32" s="71"/>
      <c r="F32" s="71"/>
      <c r="G32" s="161"/>
      <c r="H32" s="161"/>
      <c r="I32" s="71"/>
      <c r="J32" s="71"/>
      <c r="K32" s="162"/>
      <c r="L32" s="71"/>
      <c r="M32" s="71"/>
      <c r="N32" s="70"/>
      <c r="O32" s="165"/>
      <c r="P32" s="71"/>
      <c r="Q32" s="71"/>
      <c r="R32" s="168"/>
      <c r="U32" s="119" t="s">
        <v>45</v>
      </c>
    </row>
    <row r="33" spans="2:21" ht="50.25" customHeight="1">
      <c r="B33" s="117" t="str">
        <f>IF(C33="","",_xlfn.XLOOKUP(C33,経費NO.!$C$2:$C$11,経費NO.!$B$2:$B$11)&amp;"_"&amp;COUNTIF($C$27:C33,C33))</f>
        <v/>
      </c>
      <c r="C33" s="160"/>
      <c r="D33" s="71"/>
      <c r="E33" s="71"/>
      <c r="F33" s="71"/>
      <c r="G33" s="161"/>
      <c r="H33" s="161"/>
      <c r="I33" s="71"/>
      <c r="J33" s="71"/>
      <c r="K33" s="162"/>
      <c r="L33" s="71"/>
      <c r="M33" s="71"/>
      <c r="N33" s="70"/>
      <c r="O33" s="165"/>
      <c r="P33" s="71"/>
      <c r="Q33" s="71"/>
      <c r="R33" s="168"/>
      <c r="U33" s="119" t="s">
        <v>45</v>
      </c>
    </row>
    <row r="34" spans="2:21" ht="50.25" customHeight="1">
      <c r="B34" s="117" t="str">
        <f>IF(C34="","",_xlfn.XLOOKUP(C34,経費NO.!$C$2:$C$11,経費NO.!$B$2:$B$11)&amp;"_"&amp;COUNTIF($C$27:C34,C34))</f>
        <v/>
      </c>
      <c r="C34" s="160"/>
      <c r="D34" s="71"/>
      <c r="E34" s="71"/>
      <c r="F34" s="71"/>
      <c r="G34" s="161"/>
      <c r="H34" s="161"/>
      <c r="I34" s="71"/>
      <c r="J34" s="71"/>
      <c r="K34" s="162"/>
      <c r="L34" s="71"/>
      <c r="M34" s="71"/>
      <c r="N34" s="70"/>
      <c r="O34" s="165"/>
      <c r="P34" s="71"/>
      <c r="Q34" s="71"/>
      <c r="R34" s="168"/>
      <c r="U34" s="119" t="s">
        <v>45</v>
      </c>
    </row>
    <row r="35" spans="2:21" ht="50.25" customHeight="1">
      <c r="B35" s="117" t="str">
        <f>IF(C35="","",_xlfn.XLOOKUP(C35,経費NO.!$C$2:$C$11,経費NO.!$B$2:$B$11)&amp;"_"&amp;COUNTIF($C$27:C35,C35))</f>
        <v/>
      </c>
      <c r="C35" s="160"/>
      <c r="D35" s="71"/>
      <c r="E35" s="71"/>
      <c r="F35" s="71"/>
      <c r="G35" s="161"/>
      <c r="H35" s="161"/>
      <c r="I35" s="71"/>
      <c r="J35" s="71"/>
      <c r="K35" s="162"/>
      <c r="L35" s="71"/>
      <c r="M35" s="71"/>
      <c r="N35" s="70"/>
      <c r="O35" s="165"/>
      <c r="P35" s="71"/>
      <c r="Q35" s="71"/>
      <c r="R35" s="168"/>
      <c r="U35" s="119" t="s">
        <v>45</v>
      </c>
    </row>
    <row r="36" spans="2:21" ht="50.25" customHeight="1">
      <c r="B36" s="117" t="str">
        <f>IF(C36="","",_xlfn.XLOOKUP(C36,経費NO.!$C$2:$C$11,経費NO.!$B$2:$B$11)&amp;"_"&amp;COUNTIF($C$27:C36,C36))</f>
        <v/>
      </c>
      <c r="C36" s="160"/>
      <c r="D36" s="71"/>
      <c r="E36" s="71"/>
      <c r="F36" s="71"/>
      <c r="G36" s="161"/>
      <c r="H36" s="161"/>
      <c r="I36" s="71"/>
      <c r="J36" s="71"/>
      <c r="K36" s="162"/>
      <c r="L36" s="71"/>
      <c r="M36" s="71"/>
      <c r="N36" s="70"/>
      <c r="O36" s="165"/>
      <c r="P36" s="71"/>
      <c r="Q36" s="71"/>
      <c r="R36" s="168"/>
      <c r="U36" s="119" t="s">
        <v>45</v>
      </c>
    </row>
    <row r="37" spans="2:21" ht="50.25" customHeight="1">
      <c r="B37" s="117" t="str">
        <f>IF(C37="","",_xlfn.XLOOKUP(C37,経費NO.!$C$2:$C$11,経費NO.!$B$2:$B$11)&amp;"_"&amp;COUNTIF($C$27:C37,C37))</f>
        <v/>
      </c>
      <c r="C37" s="160"/>
      <c r="D37" s="71"/>
      <c r="E37" s="71"/>
      <c r="F37" s="71"/>
      <c r="G37" s="161"/>
      <c r="H37" s="161"/>
      <c r="I37" s="71"/>
      <c r="J37" s="71"/>
      <c r="K37" s="162"/>
      <c r="L37" s="71"/>
      <c r="M37" s="71"/>
      <c r="N37" s="70"/>
      <c r="O37" s="165"/>
      <c r="P37" s="71"/>
      <c r="Q37" s="71"/>
      <c r="R37" s="168"/>
      <c r="U37" s="119" t="s">
        <v>45</v>
      </c>
    </row>
    <row r="38" spans="2:21" ht="50.25" customHeight="1">
      <c r="B38" s="117" t="str">
        <f>IF(C38="","",_xlfn.XLOOKUP(C38,経費NO.!$C$2:$C$11,経費NO.!$B$2:$B$11)&amp;"_"&amp;COUNTIF($C$27:C38,C38))</f>
        <v/>
      </c>
      <c r="C38" s="160"/>
      <c r="D38" s="71"/>
      <c r="E38" s="71"/>
      <c r="F38" s="71"/>
      <c r="G38" s="161"/>
      <c r="H38" s="161"/>
      <c r="I38" s="71"/>
      <c r="J38" s="71"/>
      <c r="K38" s="162"/>
      <c r="L38" s="71"/>
      <c r="M38" s="71"/>
      <c r="N38" s="70"/>
      <c r="O38" s="165"/>
      <c r="P38" s="71"/>
      <c r="Q38" s="71"/>
      <c r="R38" s="168"/>
      <c r="U38" s="119" t="s">
        <v>45</v>
      </c>
    </row>
    <row r="39" spans="2:21" ht="50.25" customHeight="1">
      <c r="B39" s="117" t="str">
        <f>IF(C39="","",_xlfn.XLOOKUP(C39,経費NO.!$C$2:$C$11,経費NO.!$B$2:$B$11)&amp;"_"&amp;COUNTIF($C$27:C39,C39))</f>
        <v/>
      </c>
      <c r="C39" s="160"/>
      <c r="D39" s="71"/>
      <c r="E39" s="71"/>
      <c r="F39" s="71"/>
      <c r="G39" s="161"/>
      <c r="H39" s="161"/>
      <c r="I39" s="71"/>
      <c r="J39" s="71"/>
      <c r="K39" s="162"/>
      <c r="L39" s="71"/>
      <c r="M39" s="71"/>
      <c r="N39" s="71"/>
      <c r="O39" s="167"/>
      <c r="P39" s="71"/>
      <c r="Q39" s="71"/>
      <c r="R39" s="168"/>
      <c r="U39" s="119" t="s">
        <v>45</v>
      </c>
    </row>
    <row r="40" spans="2:21" ht="50.25" customHeight="1">
      <c r="B40" s="117" t="str">
        <f>IF(C40="","",_xlfn.XLOOKUP(C40,経費NO.!$C$2:$C$11,経費NO.!$B$2:$B$11)&amp;"_"&amp;COUNTIF($C$27:C40,C40))</f>
        <v/>
      </c>
      <c r="C40" s="160"/>
      <c r="D40" s="71"/>
      <c r="E40" s="71"/>
      <c r="F40" s="71"/>
      <c r="G40" s="161"/>
      <c r="H40" s="161"/>
      <c r="I40" s="71"/>
      <c r="J40" s="71"/>
      <c r="K40" s="162"/>
      <c r="L40" s="71"/>
      <c r="M40" s="71"/>
      <c r="N40" s="70"/>
      <c r="O40" s="165"/>
      <c r="P40" s="71"/>
      <c r="Q40" s="71"/>
      <c r="R40" s="168"/>
      <c r="U40" s="119" t="s">
        <v>45</v>
      </c>
    </row>
    <row r="41" spans="2:21" ht="50.25" customHeight="1">
      <c r="B41" s="117" t="str">
        <f>IF(C41="","",_xlfn.XLOOKUP(C41,経費NO.!$C$2:$C$11,経費NO.!$B$2:$B$11)&amp;"_"&amp;COUNTIF($C$27:C41,C41))</f>
        <v/>
      </c>
      <c r="C41" s="160"/>
      <c r="D41" s="71"/>
      <c r="E41" s="71"/>
      <c r="F41" s="71"/>
      <c r="G41" s="161"/>
      <c r="H41" s="161"/>
      <c r="I41" s="71"/>
      <c r="J41" s="71"/>
      <c r="K41" s="162"/>
      <c r="L41" s="71"/>
      <c r="M41" s="71"/>
      <c r="N41" s="71"/>
      <c r="O41" s="167"/>
      <c r="P41" s="71"/>
      <c r="Q41" s="71"/>
      <c r="R41" s="168"/>
      <c r="U41" s="119" t="s">
        <v>45</v>
      </c>
    </row>
    <row r="42" spans="2:21" ht="50.25" customHeight="1">
      <c r="B42" s="117" t="str">
        <f>IF(C42="","",_xlfn.XLOOKUP(C42,経費NO.!$C$2:$C$11,経費NO.!$B$2:$B$11)&amp;"_"&amp;COUNTIF($C$27:C42,C42))</f>
        <v/>
      </c>
      <c r="C42" s="160"/>
      <c r="D42" s="71"/>
      <c r="E42" s="71"/>
      <c r="F42" s="71"/>
      <c r="G42" s="161"/>
      <c r="H42" s="161"/>
      <c r="I42" s="71"/>
      <c r="J42" s="71"/>
      <c r="K42" s="162"/>
      <c r="L42" s="71"/>
      <c r="M42" s="71"/>
      <c r="N42" s="71"/>
      <c r="O42" s="167"/>
      <c r="P42" s="71"/>
      <c r="Q42" s="71"/>
      <c r="R42" s="168"/>
      <c r="U42" s="119" t="s">
        <v>45</v>
      </c>
    </row>
    <row r="43" spans="2:21" ht="50.25" customHeight="1">
      <c r="B43" s="117" t="str">
        <f>IF(C43="","",_xlfn.XLOOKUP(C43,経費NO.!$C$2:$C$11,経費NO.!$B$2:$B$11)&amp;"_"&amp;COUNTIF($C$27:C43,C43))</f>
        <v/>
      </c>
      <c r="C43" s="160"/>
      <c r="D43" s="71"/>
      <c r="E43" s="71"/>
      <c r="F43" s="71"/>
      <c r="G43" s="161"/>
      <c r="H43" s="161"/>
      <c r="I43" s="71"/>
      <c r="J43" s="71"/>
      <c r="K43" s="162"/>
      <c r="L43" s="71"/>
      <c r="M43" s="71"/>
      <c r="N43" s="71"/>
      <c r="O43" s="167"/>
      <c r="P43" s="71"/>
      <c r="Q43" s="71"/>
      <c r="R43" s="168"/>
      <c r="U43" s="119" t="s">
        <v>45</v>
      </c>
    </row>
    <row r="44" spans="2:21" ht="50.25" customHeight="1">
      <c r="B44" s="117" t="str">
        <f>IF(C44="","",_xlfn.XLOOKUP(C44,経費NO.!$C$2:$C$11,経費NO.!$B$2:$B$11)&amp;"_"&amp;COUNTIF($C$27:C44,C44))</f>
        <v/>
      </c>
      <c r="C44" s="160"/>
      <c r="D44" s="71"/>
      <c r="E44" s="71"/>
      <c r="F44" s="71"/>
      <c r="G44" s="161"/>
      <c r="H44" s="161"/>
      <c r="I44" s="71"/>
      <c r="J44" s="71"/>
      <c r="K44" s="162"/>
      <c r="L44" s="71"/>
      <c r="M44" s="71"/>
      <c r="N44" s="71"/>
      <c r="O44" s="167"/>
      <c r="P44" s="71"/>
      <c r="Q44" s="71"/>
      <c r="R44" s="168"/>
      <c r="U44" s="119" t="s">
        <v>45</v>
      </c>
    </row>
    <row r="45" spans="2:21" ht="50.25" customHeight="1">
      <c r="B45" s="117" t="str">
        <f>IF(C45="","",_xlfn.XLOOKUP(C45,経費NO.!$C$2:$C$11,経費NO.!$B$2:$B$11)&amp;"_"&amp;COUNTIF($C$27:C45,C45))</f>
        <v/>
      </c>
      <c r="C45" s="160"/>
      <c r="D45" s="71"/>
      <c r="E45" s="71"/>
      <c r="F45" s="71"/>
      <c r="G45" s="161"/>
      <c r="H45" s="161"/>
      <c r="I45" s="71"/>
      <c r="J45" s="71"/>
      <c r="K45" s="162"/>
      <c r="L45" s="71"/>
      <c r="M45" s="71"/>
      <c r="N45" s="71"/>
      <c r="O45" s="167"/>
      <c r="P45" s="71"/>
      <c r="Q45" s="71"/>
      <c r="R45" s="168"/>
      <c r="U45" s="119" t="s">
        <v>45</v>
      </c>
    </row>
    <row r="46" spans="2:21" ht="50.25" customHeight="1">
      <c r="B46" s="158" t="str">
        <f>IF(C46="","",_xlfn.XLOOKUP(C46,経費NO.!$C$2:$C$11,経費NO.!$B$2:$B$11)&amp;"_"&amp;COUNTIF($C$27:C46,C46))</f>
        <v/>
      </c>
      <c r="C46" s="160"/>
      <c r="D46" s="72"/>
      <c r="E46" s="72"/>
      <c r="F46" s="72"/>
      <c r="G46" s="169"/>
      <c r="H46" s="169"/>
      <c r="I46" s="72"/>
      <c r="J46" s="72"/>
      <c r="K46" s="162"/>
      <c r="L46" s="72"/>
      <c r="M46" s="72"/>
      <c r="N46" s="72"/>
      <c r="O46" s="170"/>
      <c r="P46" s="72"/>
      <c r="Q46" s="72"/>
      <c r="R46" s="171"/>
      <c r="U46" s="119" t="s">
        <v>45</v>
      </c>
    </row>
    <row r="47" spans="2:21">
      <c r="B47" s="159" t="s">
        <v>44</v>
      </c>
      <c r="U47" s="119" t="s">
        <v>45</v>
      </c>
    </row>
    <row r="48" spans="2:21">
      <c r="B48" s="159"/>
    </row>
    <row r="49" spans="1:22">
      <c r="A49" s="118" t="s">
        <v>45</v>
      </c>
      <c r="B49" s="118" t="s">
        <v>45</v>
      </c>
      <c r="C49" s="118" t="s">
        <v>45</v>
      </c>
      <c r="D49" s="118" t="s">
        <v>45</v>
      </c>
      <c r="E49" s="118" t="s">
        <v>45</v>
      </c>
      <c r="F49" s="118" t="s">
        <v>45</v>
      </c>
      <c r="G49" s="118" t="s">
        <v>45</v>
      </c>
      <c r="H49" s="118" t="s">
        <v>45</v>
      </c>
      <c r="I49" s="118" t="s">
        <v>45</v>
      </c>
      <c r="J49" s="118" t="s">
        <v>45</v>
      </c>
      <c r="K49" s="118" t="s">
        <v>45</v>
      </c>
      <c r="L49" s="118" t="s">
        <v>45</v>
      </c>
      <c r="M49" s="118" t="s">
        <v>45</v>
      </c>
      <c r="N49" s="118" t="s">
        <v>45</v>
      </c>
      <c r="O49" s="118" t="s">
        <v>45</v>
      </c>
      <c r="P49" s="118" t="s">
        <v>45</v>
      </c>
      <c r="Q49" s="119" t="s">
        <v>45</v>
      </c>
      <c r="R49" s="119" t="s">
        <v>45</v>
      </c>
      <c r="S49" s="119" t="s">
        <v>45</v>
      </c>
      <c r="T49" s="119" t="s">
        <v>45</v>
      </c>
      <c r="U49" s="119" t="s">
        <v>45</v>
      </c>
      <c r="V49" s="118"/>
    </row>
  </sheetData>
  <sheetProtection algorithmName="SHA-512" hashValue="lgpQJh/hNTqL/PQaFdFK67lacW3AwTDqCkUZVstMI6ScRPlqaDqGneOQ/XaWxhKZ6LGMr+BnpXO/5SSHwVCNQQ==" saltValue="fGp8wx6podxBmP7FB4QzBQ==" spinCount="100000" sheet="1" objects="1" scenarios="1" selectLockedCells="1"/>
  <mergeCells count="5">
    <mergeCell ref="AA18:AA21"/>
    <mergeCell ref="W18:W21"/>
    <mergeCell ref="X18:X21"/>
    <mergeCell ref="Y18:Y21"/>
    <mergeCell ref="Z18:Z21"/>
  </mergeCells>
  <phoneticPr fontId="5"/>
  <conditionalFormatting sqref="C27:C46">
    <cfRule type="expression" dxfId="99" priority="42">
      <formula>IF($C27&lt;&gt;"",TRUE,FALSE)</formula>
    </cfRule>
  </conditionalFormatting>
  <conditionalFormatting sqref="D5:D18 B16:B17">
    <cfRule type="cellIs" dxfId="98" priority="57" operator="equal">
      <formula>"入力不要"</formula>
    </cfRule>
    <cfRule type="cellIs" dxfId="97" priority="58" operator="equal">
      <formula>"該当必須"</formula>
    </cfRule>
    <cfRule type="cellIs" dxfId="96" priority="59" operator="equal">
      <formula>"必須"</formula>
    </cfRule>
  </conditionalFormatting>
  <conditionalFormatting sqref="D27:D46">
    <cfRule type="expression" dxfId="95" priority="49">
      <formula>IF(D27&lt;&gt;"",TRUE,FALSE)</formula>
    </cfRule>
    <cfRule type="expression" dxfId="94" priority="50">
      <formula>IF(C27&lt;&gt;"",TRUE,FALSE)</formula>
    </cfRule>
  </conditionalFormatting>
  <conditionalFormatting sqref="E27:E46">
    <cfRule type="expression" dxfId="93" priority="48">
      <formula>IF(D27&lt;&gt;"",TRUE,FALSE)</formula>
    </cfRule>
    <cfRule type="expression" dxfId="92" priority="47">
      <formula>IF(E27&lt;&gt;"",TRUE,FALSE)</formula>
    </cfRule>
  </conditionalFormatting>
  <conditionalFormatting sqref="F27:F46">
    <cfRule type="expression" dxfId="91" priority="46">
      <formula>IF(E27&lt;&gt;"",TRUE,FALSE)</formula>
    </cfRule>
    <cfRule type="expression" dxfId="90" priority="45">
      <formula>IF(F27&lt;&gt;"",TRUE,FALSE)</formula>
    </cfRule>
  </conditionalFormatting>
  <conditionalFormatting sqref="G27:G46">
    <cfRule type="expression" dxfId="89" priority="44">
      <formula>IF(F27&lt;&gt;"",TRUE,FALSE)</formula>
    </cfRule>
    <cfRule type="expression" dxfId="88" priority="43">
      <formula>IF(G27&lt;&gt;"",TRUE,FALSE)</formula>
    </cfRule>
  </conditionalFormatting>
  <conditionalFormatting sqref="H27:H46">
    <cfRule type="expression" dxfId="87" priority="40">
      <formula>IF(H27&lt;&gt;"",TRUE,FALSE)</formula>
    </cfRule>
    <cfRule type="expression" dxfId="86" priority="41">
      <formula>IF(G27&lt;&gt;"",TRUE,FALSE)</formula>
    </cfRule>
  </conditionalFormatting>
  <conditionalFormatting sqref="I27:I46">
    <cfRule type="expression" dxfId="85" priority="37">
      <formula>IF(I27="提出なし",TRUE,FALSE)</formula>
    </cfRule>
    <cfRule type="expression" dxfId="84" priority="38">
      <formula>IF(I27="提出あり",TRUE,FALSE)</formula>
    </cfRule>
    <cfRule type="expression" dxfId="83" priority="39">
      <formula>IF(H27&lt;&gt;"",TRUE,FALSE)</formula>
    </cfRule>
  </conditionalFormatting>
  <conditionalFormatting sqref="J27:J46">
    <cfRule type="expression" dxfId="82" priority="34">
      <formula>IF(J27="提出なし",TRUE,FALSE)</formula>
    </cfRule>
    <cfRule type="expression" dxfId="81" priority="35">
      <formula>IF(J27="提出あり",TRUE,FALSE)</formula>
    </cfRule>
    <cfRule type="expression" dxfId="80" priority="36">
      <formula>IF(I27="提出あり",TRUE,FALSE)</formula>
    </cfRule>
  </conditionalFormatting>
  <conditionalFormatting sqref="K27:K46">
    <cfRule type="expression" dxfId="79" priority="10">
      <formula>IF($L27="提出なし",TRUE,FALSE)</formula>
    </cfRule>
    <cfRule type="expression" dxfId="78" priority="11">
      <formula>IF($K27&lt;&gt;"",TRUE,FALSE)</formula>
    </cfRule>
    <cfRule type="expression" dxfId="77" priority="12">
      <formula>IF($J27="提出あり",TRUE,FALSE)</formula>
    </cfRule>
    <cfRule type="expression" dxfId="76" priority="9">
      <formula>IF($M27="提出なし",TRUE,FALSE)</formula>
    </cfRule>
  </conditionalFormatting>
  <conditionalFormatting sqref="L27:L46">
    <cfRule type="expression" dxfId="75" priority="28">
      <formula>IF($L27="提出なし",TRUE,FALSE)</formula>
    </cfRule>
    <cfRule type="expression" dxfId="74" priority="33">
      <formula>IF($K27=$K$22,TRUE,FALSE)</formula>
    </cfRule>
    <cfRule type="expression" dxfId="73" priority="32">
      <formula>IF(L27&lt;&gt;"",TRUE,FALSE)</formula>
    </cfRule>
  </conditionalFormatting>
  <conditionalFormatting sqref="M27:M46">
    <cfRule type="expression" dxfId="72" priority="27">
      <formula>IF($M27="提出なし",TRUE,FALSE)</formula>
    </cfRule>
    <cfRule type="expression" dxfId="71" priority="30">
      <formula>IF(OR($K27=$K$23,$K27=$K$24),TRUE,FALSE)</formula>
    </cfRule>
    <cfRule type="expression" dxfId="70" priority="29">
      <formula>IF(M27="提出あり",TRUE,FALSE)</formula>
    </cfRule>
  </conditionalFormatting>
  <conditionalFormatting sqref="N27:N46">
    <cfRule type="expression" dxfId="69" priority="216">
      <formula>IF($N27&lt;&gt;"",TRUE,FALSE)</formula>
    </cfRule>
    <cfRule type="expression" dxfId="68" priority="217">
      <formula>IF($L27="提出あり",TRUE,FALSE)</formula>
    </cfRule>
  </conditionalFormatting>
  <conditionalFormatting sqref="O27:O46">
    <cfRule type="expression" dxfId="67" priority="20">
      <formula>IF($N27&lt;&gt;"",TRUE,FALSE)</formula>
    </cfRule>
    <cfRule type="expression" dxfId="66" priority="19">
      <formula>IF($O27&lt;&gt;"",TRUE,FALSE)</formula>
    </cfRule>
  </conditionalFormatting>
  <conditionalFormatting sqref="P27:P46">
    <cfRule type="expression" dxfId="65" priority="222">
      <formula>IF($P27&lt;&gt;"",TRUE,FALSE)</formula>
    </cfRule>
    <cfRule type="expression" dxfId="64" priority="223">
      <formula>IF($K27&lt;&gt;"",TRUE,FALSE)</formula>
    </cfRule>
  </conditionalFormatting>
  <conditionalFormatting sqref="Q27:Q46">
    <cfRule type="expression" dxfId="63" priority="212">
      <formula>IF($Q27&lt;&gt;"",TRUE,FALSE)</formula>
    </cfRule>
    <cfRule type="expression" dxfId="62" priority="213">
      <formula>IF($P27=$P$24,TRUE,FALSE)</formula>
    </cfRule>
  </conditionalFormatting>
  <conditionalFormatting sqref="R27:R46">
    <cfRule type="expression" dxfId="61" priority="14">
      <formula>IF($C27&lt;&gt;"",TRUE,FALSE)</formula>
    </cfRule>
  </conditionalFormatting>
  <dataValidations count="7">
    <dataValidation type="list" allowBlank="1" showInputMessage="1" showErrorMessage="1" sqref="I27:I46" xr:uid="{21D32B65-44E1-4CD8-9700-507BBF7A79B4}">
      <formula1>$I$23:$I$24</formula1>
    </dataValidation>
    <dataValidation type="list" allowBlank="1" showInputMessage="1" showErrorMessage="1" sqref="J27:J46" xr:uid="{3CCAD1B7-FD46-4428-BA5A-C392C85BDE5C}">
      <formula1>$J$23:$J$24</formula1>
    </dataValidation>
    <dataValidation type="list" allowBlank="1" showInputMessage="1" showErrorMessage="1" sqref="L27:M46" xr:uid="{7E25E782-DC95-478E-8326-97AACFA1AEC5}">
      <formula1>$L$23:$L$24</formula1>
    </dataValidation>
    <dataValidation type="list" allowBlank="1" showInputMessage="1" showErrorMessage="1" sqref="A27:A40" xr:uid="{66A15A59-5AF8-4C91-97CA-ED3FFF1D570F}">
      <formula1>$A$25</formula1>
    </dataValidation>
    <dataValidation type="list" allowBlank="1" showInputMessage="1" showErrorMessage="1" sqref="P27:P46" xr:uid="{848CFB7E-D592-44A8-B85E-60350158BEF3}">
      <formula1>$P$19:$P$24</formula1>
    </dataValidation>
    <dataValidation type="list" allowBlank="1" showInputMessage="1" showErrorMessage="1" sqref="C27:C46" xr:uid="{706EE722-EC33-4F7C-AE2C-84D960FBE630}">
      <formula1>"委託費"</formula1>
    </dataValidation>
    <dataValidation type="list" allowBlank="1" showInputMessage="1" showErrorMessage="1" sqref="K28:K46 K27" xr:uid="{663D1C7B-249C-45DD-82D2-A91AD94B71FF}">
      <formula1>$K$22:$K$24</formula1>
    </dataValidation>
  </dataValidations>
  <pageMargins left="0.7" right="0.7" top="0.75" bottom="0.75" header="0.3" footer="0.3"/>
  <pageSetup paperSize="9" scale="11"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C08E-E4AF-4C2B-BDD7-16A81718005E}">
  <sheetPr>
    <tabColor theme="5" tint="0.59999389629810485"/>
  </sheetPr>
  <dimension ref="A1:T53"/>
  <sheetViews>
    <sheetView showGridLines="0" view="pageBreakPreview" zoomScale="60" zoomScaleNormal="40" workbookViewId="0">
      <selection activeCell="C31" sqref="C31"/>
    </sheetView>
  </sheetViews>
  <sheetFormatPr defaultColWidth="9.140625" defaultRowHeight="16.5"/>
  <cols>
    <col min="1" max="1" width="9.140625" style="281"/>
    <col min="2" max="2" width="15.7109375" style="280" customWidth="1"/>
    <col min="3" max="4" width="30.7109375" style="281" customWidth="1"/>
    <col min="5" max="5" width="60.7109375" style="281" customWidth="1"/>
    <col min="6" max="6" width="33.140625" style="281" customWidth="1"/>
    <col min="7" max="8" width="30.7109375" style="281" customWidth="1"/>
    <col min="9" max="10" width="15.7109375" style="281" customWidth="1"/>
    <col min="11" max="11" width="60.7109375" style="281" customWidth="1"/>
    <col min="12" max="12" width="15.7109375" style="281" customWidth="1"/>
    <col min="13" max="16" width="30.7109375" style="281" customWidth="1"/>
    <col min="17" max="17" width="60.7109375" style="281" customWidth="1"/>
    <col min="18" max="16384" width="9.140625" style="281"/>
  </cols>
  <sheetData>
    <row r="1" spans="2:19">
      <c r="S1" s="280" t="s">
        <v>130</v>
      </c>
    </row>
    <row r="2" spans="2:19" ht="20.25">
      <c r="B2" s="282" t="s">
        <v>3</v>
      </c>
      <c r="C2" s="208" t="s">
        <v>221</v>
      </c>
      <c r="S2" s="280" t="s">
        <v>130</v>
      </c>
    </row>
    <row r="3" spans="2:19">
      <c r="B3" s="240"/>
      <c r="C3" s="283"/>
      <c r="D3" s="284"/>
      <c r="S3" s="280" t="s">
        <v>130</v>
      </c>
    </row>
    <row r="4" spans="2:19" ht="20.25">
      <c r="B4" s="285" t="s">
        <v>39</v>
      </c>
      <c r="C4" s="286"/>
      <c r="D4" s="287"/>
      <c r="E4" s="286"/>
      <c r="F4" s="286"/>
      <c r="G4" s="286"/>
      <c r="H4" s="286"/>
      <c r="I4" s="286"/>
      <c r="J4" s="288"/>
      <c r="S4" s="280" t="s">
        <v>130</v>
      </c>
    </row>
    <row r="5" spans="2:19" ht="20.25">
      <c r="B5" s="289" t="s">
        <v>172</v>
      </c>
      <c r="D5" s="284"/>
      <c r="J5" s="290"/>
      <c r="S5" s="280" t="s">
        <v>130</v>
      </c>
    </row>
    <row r="6" spans="2:19" ht="20.25">
      <c r="B6" s="291" t="s">
        <v>179</v>
      </c>
      <c r="D6" s="284"/>
      <c r="J6" s="290"/>
      <c r="S6" s="280" t="s">
        <v>130</v>
      </c>
    </row>
    <row r="7" spans="2:19" ht="20.25">
      <c r="B7" s="291" t="s">
        <v>186</v>
      </c>
      <c r="D7" s="284"/>
      <c r="J7" s="290"/>
      <c r="S7" s="280" t="s">
        <v>130</v>
      </c>
    </row>
    <row r="8" spans="2:19" ht="20.25">
      <c r="B8" s="291" t="s">
        <v>180</v>
      </c>
      <c r="D8" s="284"/>
      <c r="J8" s="290"/>
      <c r="S8" s="280" t="s">
        <v>130</v>
      </c>
    </row>
    <row r="9" spans="2:19" ht="20.25">
      <c r="B9" s="291" t="s">
        <v>187</v>
      </c>
      <c r="D9" s="284"/>
      <c r="J9" s="290"/>
      <c r="S9" s="280" t="s">
        <v>130</v>
      </c>
    </row>
    <row r="10" spans="2:19" ht="20.25">
      <c r="B10" s="291" t="s">
        <v>181</v>
      </c>
      <c r="D10" s="284"/>
      <c r="J10" s="290"/>
      <c r="S10" s="280" t="s">
        <v>130</v>
      </c>
    </row>
    <row r="11" spans="2:19" ht="20.25">
      <c r="B11" s="291" t="s">
        <v>182</v>
      </c>
      <c r="D11" s="284"/>
      <c r="J11" s="290"/>
      <c r="S11" s="280" t="s">
        <v>130</v>
      </c>
    </row>
    <row r="12" spans="2:19" ht="20.25">
      <c r="B12" s="291" t="s">
        <v>183</v>
      </c>
      <c r="D12" s="284"/>
      <c r="J12" s="290"/>
      <c r="S12" s="280" t="s">
        <v>130</v>
      </c>
    </row>
    <row r="13" spans="2:19" ht="20.25">
      <c r="B13" s="291" t="s">
        <v>184</v>
      </c>
      <c r="D13" s="284"/>
      <c r="J13" s="290"/>
      <c r="S13" s="280" t="s">
        <v>130</v>
      </c>
    </row>
    <row r="14" spans="2:19" ht="20.25">
      <c r="B14" s="291" t="s">
        <v>185</v>
      </c>
      <c r="D14" s="284"/>
      <c r="J14" s="290"/>
      <c r="S14" s="280" t="s">
        <v>130</v>
      </c>
    </row>
    <row r="15" spans="2:19" ht="20.25">
      <c r="B15" s="291" t="s">
        <v>188</v>
      </c>
      <c r="D15" s="284"/>
      <c r="J15" s="290"/>
      <c r="S15" s="280" t="s">
        <v>130</v>
      </c>
    </row>
    <row r="16" spans="2:19" ht="20.25">
      <c r="B16" s="291" t="s">
        <v>237</v>
      </c>
      <c r="D16" s="284"/>
      <c r="J16" s="290"/>
      <c r="S16" s="280" t="s">
        <v>130</v>
      </c>
    </row>
    <row r="17" spans="1:19" ht="20.25">
      <c r="B17" s="289" t="s">
        <v>238</v>
      </c>
      <c r="D17" s="243"/>
      <c r="J17" s="290"/>
      <c r="S17" s="280" t="s">
        <v>130</v>
      </c>
    </row>
    <row r="18" spans="1:19" ht="20.25">
      <c r="B18" s="291" t="s">
        <v>173</v>
      </c>
      <c r="D18" s="284"/>
      <c r="J18" s="290"/>
      <c r="S18" s="280" t="s">
        <v>130</v>
      </c>
    </row>
    <row r="19" spans="1:19" ht="20.25">
      <c r="B19" s="289" t="s">
        <v>222</v>
      </c>
      <c r="D19" s="243"/>
      <c r="J19" s="290"/>
      <c r="S19" s="280" t="s">
        <v>130</v>
      </c>
    </row>
    <row r="20" spans="1:19" ht="20.25">
      <c r="B20" s="289" t="s">
        <v>223</v>
      </c>
      <c r="D20" s="246"/>
      <c r="E20" s="246"/>
      <c r="F20" s="246"/>
      <c r="G20" s="246"/>
      <c r="H20" s="246"/>
      <c r="I20" s="246"/>
      <c r="J20" s="292"/>
      <c r="K20" s="246"/>
      <c r="L20" s="246"/>
      <c r="M20" s="246"/>
      <c r="N20" s="246"/>
      <c r="O20" s="246"/>
      <c r="S20" s="280" t="s">
        <v>130</v>
      </c>
    </row>
    <row r="21" spans="1:19" ht="20.25">
      <c r="B21" s="289" t="s">
        <v>224</v>
      </c>
      <c r="C21" s="2"/>
      <c r="D21" s="243"/>
      <c r="J21" s="290"/>
      <c r="S21" s="280" t="s">
        <v>130</v>
      </c>
    </row>
    <row r="22" spans="1:19" ht="20.25">
      <c r="B22" s="289" t="s">
        <v>225</v>
      </c>
      <c r="C22" s="246"/>
      <c r="D22" s="243"/>
      <c r="J22" s="290"/>
      <c r="S22" s="280" t="s">
        <v>130</v>
      </c>
    </row>
    <row r="23" spans="1:19" ht="20.25">
      <c r="B23" s="289" t="s">
        <v>226</v>
      </c>
      <c r="D23" s="283"/>
      <c r="J23" s="290"/>
      <c r="S23" s="280" t="s">
        <v>130</v>
      </c>
    </row>
    <row r="24" spans="1:19" ht="20.25">
      <c r="B24" s="293" t="s">
        <v>227</v>
      </c>
      <c r="C24" s="294"/>
      <c r="D24" s="294"/>
      <c r="E24" s="294"/>
      <c r="F24" s="294"/>
      <c r="G24" s="294"/>
      <c r="H24" s="294"/>
      <c r="I24" s="294"/>
      <c r="J24" s="295"/>
      <c r="S24" s="280" t="s">
        <v>130</v>
      </c>
    </row>
    <row r="25" spans="1:19" ht="16.5" customHeight="1">
      <c r="B25" s="240"/>
      <c r="S25" s="280" t="s">
        <v>130</v>
      </c>
    </row>
    <row r="26" spans="1:19" ht="16.5" customHeight="1">
      <c r="B26" s="281" t="s">
        <v>31</v>
      </c>
      <c r="I26" s="296"/>
      <c r="J26" s="297"/>
      <c r="K26" s="297"/>
      <c r="L26" s="297"/>
      <c r="M26" s="297"/>
      <c r="N26" s="297"/>
      <c r="O26" s="297"/>
      <c r="Q26" s="298"/>
      <c r="S26" s="280" t="s">
        <v>130</v>
      </c>
    </row>
    <row r="27" spans="1:19" ht="16.5" customHeight="1">
      <c r="B27" s="281"/>
      <c r="I27" s="299" t="s">
        <v>228</v>
      </c>
      <c r="J27" s="300" t="s">
        <v>228</v>
      </c>
      <c r="K27" s="301" t="s">
        <v>161</v>
      </c>
      <c r="L27" s="300" t="s">
        <v>228</v>
      </c>
      <c r="M27" s="300" t="s">
        <v>228</v>
      </c>
      <c r="N27" s="300" t="s">
        <v>228</v>
      </c>
      <c r="O27" s="297"/>
      <c r="Q27" s="298"/>
      <c r="S27" s="280" t="s">
        <v>130</v>
      </c>
    </row>
    <row r="28" spans="1:19">
      <c r="D28" s="283"/>
      <c r="I28" s="300" t="s">
        <v>128</v>
      </c>
      <c r="J28" s="300" t="s">
        <v>128</v>
      </c>
      <c r="K28" s="301" t="s">
        <v>162</v>
      </c>
      <c r="L28" s="300" t="s">
        <v>128</v>
      </c>
      <c r="M28" s="300" t="s">
        <v>128</v>
      </c>
      <c r="N28" s="300" t="s">
        <v>128</v>
      </c>
      <c r="O28" s="297"/>
      <c r="S28" s="280" t="s">
        <v>130</v>
      </c>
    </row>
    <row r="29" spans="1:19">
      <c r="C29" s="302" t="s">
        <v>125</v>
      </c>
      <c r="G29" s="302" t="s">
        <v>129</v>
      </c>
      <c r="H29" s="302" t="s">
        <v>129</v>
      </c>
      <c r="I29" s="302" t="s">
        <v>125</v>
      </c>
      <c r="J29" s="303" t="s">
        <v>125</v>
      </c>
      <c r="K29" s="303" t="s">
        <v>125</v>
      </c>
      <c r="L29" s="303" t="s">
        <v>125</v>
      </c>
      <c r="M29" s="302" t="s">
        <v>125</v>
      </c>
      <c r="N29" s="302" t="s">
        <v>229</v>
      </c>
      <c r="S29" s="280" t="s">
        <v>130</v>
      </c>
    </row>
    <row r="30" spans="1:19" s="309" customFormat="1" ht="50.1" customHeight="1" thickBot="1">
      <c r="A30" s="281"/>
      <c r="B30" s="304" t="s">
        <v>4</v>
      </c>
      <c r="C30" s="305" t="s">
        <v>5</v>
      </c>
      <c r="D30" s="305" t="s">
        <v>6</v>
      </c>
      <c r="E30" s="305" t="s">
        <v>7</v>
      </c>
      <c r="F30" s="305" t="s">
        <v>230</v>
      </c>
      <c r="G30" s="306" t="s">
        <v>271</v>
      </c>
      <c r="H30" s="306" t="s">
        <v>272</v>
      </c>
      <c r="I30" s="305" t="s">
        <v>8</v>
      </c>
      <c r="J30" s="305" t="s">
        <v>9</v>
      </c>
      <c r="K30" s="307" t="s">
        <v>199</v>
      </c>
      <c r="L30" s="305" t="s">
        <v>10</v>
      </c>
      <c r="M30" s="306" t="s">
        <v>136</v>
      </c>
      <c r="N30" s="306" t="s">
        <v>231</v>
      </c>
      <c r="O30" s="305" t="s">
        <v>30</v>
      </c>
      <c r="P30" s="305" t="s">
        <v>276</v>
      </c>
      <c r="Q30" s="308" t="s">
        <v>43</v>
      </c>
      <c r="S30" s="280" t="s">
        <v>130</v>
      </c>
    </row>
    <row r="31" spans="1:19" ht="50.25" customHeight="1" thickTop="1">
      <c r="B31" s="310" t="str">
        <f>IF(C31="","",_xlfn.XLOOKUP(C31,経費NO.!$C$2:$C$11,経費NO.!$B$2:$B$11)&amp;"_"&amp;COUNTIF($C$31:C31,C31))</f>
        <v/>
      </c>
      <c r="C31" s="160"/>
      <c r="D31" s="71"/>
      <c r="E31" s="71"/>
      <c r="F31" s="71"/>
      <c r="G31" s="161"/>
      <c r="H31" s="161"/>
      <c r="I31" s="70"/>
      <c r="J31" s="70"/>
      <c r="K31" s="162"/>
      <c r="L31" s="70"/>
      <c r="M31" s="71"/>
      <c r="N31" s="70"/>
      <c r="O31" s="162"/>
      <c r="P31" s="163"/>
      <c r="Q31" s="164"/>
      <c r="S31" s="280" t="s">
        <v>130</v>
      </c>
    </row>
    <row r="32" spans="1:19" ht="50.25" customHeight="1">
      <c r="B32" s="310" t="str">
        <f>IF(C32="","",_xlfn.XLOOKUP(C32,経費NO.!$C$2:$C$11,経費NO.!$B$2:$B$11)&amp;"_"&amp;COUNTIF($C$31:C32,C32))</f>
        <v/>
      </c>
      <c r="C32" s="160"/>
      <c r="D32" s="71"/>
      <c r="E32" s="71"/>
      <c r="F32" s="71"/>
      <c r="G32" s="161"/>
      <c r="H32" s="161"/>
      <c r="I32" s="70"/>
      <c r="J32" s="70"/>
      <c r="K32" s="162"/>
      <c r="L32" s="70"/>
      <c r="M32" s="71"/>
      <c r="N32" s="70"/>
      <c r="O32" s="70"/>
      <c r="P32" s="165"/>
      <c r="Q32" s="166"/>
      <c r="S32" s="280" t="s">
        <v>130</v>
      </c>
    </row>
    <row r="33" spans="2:19" ht="50.25" customHeight="1">
      <c r="B33" s="310" t="str">
        <f>IF(C33="","",_xlfn.XLOOKUP(C33,経費NO.!$C$2:$C$11,経費NO.!$B$2:$B$11)&amp;"_"&amp;COUNTIF($C$31:C33,C33))</f>
        <v/>
      </c>
      <c r="C33" s="160"/>
      <c r="D33" s="71"/>
      <c r="E33" s="71"/>
      <c r="F33" s="71"/>
      <c r="G33" s="161"/>
      <c r="H33" s="161"/>
      <c r="I33" s="70"/>
      <c r="J33" s="70"/>
      <c r="K33" s="162"/>
      <c r="L33" s="70"/>
      <c r="M33" s="71"/>
      <c r="N33" s="70"/>
      <c r="O33" s="70"/>
      <c r="P33" s="165"/>
      <c r="Q33" s="166"/>
      <c r="S33" s="280" t="s">
        <v>130</v>
      </c>
    </row>
    <row r="34" spans="2:19" ht="50.25" customHeight="1">
      <c r="B34" s="310" t="str">
        <f>IF(C34="","",_xlfn.XLOOKUP(C34,経費NO.!$C$2:$C$11,経費NO.!$B$2:$B$11)&amp;"_"&amp;COUNTIF($C$31:C34,C34))</f>
        <v/>
      </c>
      <c r="C34" s="160"/>
      <c r="D34" s="71"/>
      <c r="E34" s="71"/>
      <c r="F34" s="71"/>
      <c r="G34" s="161"/>
      <c r="H34" s="161"/>
      <c r="I34" s="70"/>
      <c r="J34" s="70"/>
      <c r="K34" s="162"/>
      <c r="L34" s="70"/>
      <c r="M34" s="71"/>
      <c r="N34" s="70"/>
      <c r="O34" s="71"/>
      <c r="P34" s="167"/>
      <c r="Q34" s="168"/>
      <c r="S34" s="280" t="s">
        <v>130</v>
      </c>
    </row>
    <row r="35" spans="2:19" ht="50.25" customHeight="1">
      <c r="B35" s="310" t="str">
        <f>IF(C35="","",_xlfn.XLOOKUP(C35,経費NO.!$C$2:$C$11,経費NO.!$B$2:$B$11)&amp;"_"&amp;COUNTIF($C$31:C35,C35))</f>
        <v/>
      </c>
      <c r="C35" s="160"/>
      <c r="D35" s="71"/>
      <c r="E35" s="71"/>
      <c r="F35" s="71"/>
      <c r="G35" s="161"/>
      <c r="H35" s="161"/>
      <c r="I35" s="70"/>
      <c r="J35" s="70"/>
      <c r="K35" s="162"/>
      <c r="L35" s="70"/>
      <c r="M35" s="71"/>
      <c r="N35" s="70"/>
      <c r="O35" s="70"/>
      <c r="P35" s="165"/>
      <c r="Q35" s="168"/>
      <c r="S35" s="280" t="s">
        <v>130</v>
      </c>
    </row>
    <row r="36" spans="2:19" ht="50.25" customHeight="1">
      <c r="B36" s="310" t="str">
        <f>IF(C36="","",_xlfn.XLOOKUP(C36,経費NO.!$C$2:$C$11,経費NO.!$B$2:$B$11)&amp;"_"&amp;COUNTIF($C$31:C36,C36))</f>
        <v/>
      </c>
      <c r="C36" s="160"/>
      <c r="D36" s="71"/>
      <c r="E36" s="71"/>
      <c r="F36" s="71"/>
      <c r="G36" s="161"/>
      <c r="H36" s="161"/>
      <c r="I36" s="70"/>
      <c r="J36" s="70"/>
      <c r="K36" s="162"/>
      <c r="L36" s="70"/>
      <c r="M36" s="71"/>
      <c r="N36" s="70"/>
      <c r="O36" s="70"/>
      <c r="P36" s="165"/>
      <c r="Q36" s="168"/>
      <c r="S36" s="280" t="s">
        <v>130</v>
      </c>
    </row>
    <row r="37" spans="2:19" ht="50.25" customHeight="1">
      <c r="B37" s="310" t="str">
        <f>IF(C37="","",_xlfn.XLOOKUP(C37,経費NO.!$C$2:$C$11,経費NO.!$B$2:$B$11)&amp;"_"&amp;COUNTIF($C$31:C37,C37))</f>
        <v/>
      </c>
      <c r="C37" s="160"/>
      <c r="D37" s="71"/>
      <c r="E37" s="71"/>
      <c r="F37" s="71"/>
      <c r="G37" s="161"/>
      <c r="H37" s="161"/>
      <c r="I37" s="70"/>
      <c r="J37" s="70"/>
      <c r="K37" s="70"/>
      <c r="L37" s="70"/>
      <c r="M37" s="71"/>
      <c r="N37" s="70"/>
      <c r="O37" s="70"/>
      <c r="P37" s="165"/>
      <c r="Q37" s="168"/>
      <c r="S37" s="280" t="s">
        <v>130</v>
      </c>
    </row>
    <row r="38" spans="2:19" ht="50.25" customHeight="1">
      <c r="B38" s="310" t="str">
        <f>IF(C38="","",_xlfn.XLOOKUP(C38,経費NO.!$C$2:$C$11,経費NO.!$B$2:$B$11)&amp;"_"&amp;COUNTIF($C$31:C38,C38))</f>
        <v/>
      </c>
      <c r="C38" s="160"/>
      <c r="D38" s="71"/>
      <c r="E38" s="71"/>
      <c r="F38" s="71"/>
      <c r="G38" s="161"/>
      <c r="H38" s="161"/>
      <c r="I38" s="70"/>
      <c r="J38" s="70"/>
      <c r="K38" s="70"/>
      <c r="L38" s="70"/>
      <c r="M38" s="71"/>
      <c r="N38" s="70"/>
      <c r="O38" s="70"/>
      <c r="P38" s="165"/>
      <c r="Q38" s="168"/>
      <c r="S38" s="280" t="s">
        <v>130</v>
      </c>
    </row>
    <row r="39" spans="2:19" ht="50.25" customHeight="1">
      <c r="B39" s="310" t="str">
        <f>IF(C39="","",_xlfn.XLOOKUP(C39,経費NO.!$C$2:$C$11,経費NO.!$B$2:$B$11)&amp;"_"&amp;COUNTIF($C$31:C39,C39))</f>
        <v/>
      </c>
      <c r="C39" s="160"/>
      <c r="D39" s="71"/>
      <c r="E39" s="71"/>
      <c r="F39" s="71"/>
      <c r="G39" s="161"/>
      <c r="H39" s="161"/>
      <c r="I39" s="70"/>
      <c r="J39" s="70"/>
      <c r="K39" s="70"/>
      <c r="L39" s="70"/>
      <c r="M39" s="71"/>
      <c r="N39" s="70"/>
      <c r="O39" s="70"/>
      <c r="P39" s="165"/>
      <c r="Q39" s="168"/>
      <c r="S39" s="280" t="s">
        <v>130</v>
      </c>
    </row>
    <row r="40" spans="2:19" ht="50.25" customHeight="1">
      <c r="B40" s="310" t="str">
        <f>IF(C40="","",_xlfn.XLOOKUP(C40,経費NO.!$C$2:$C$11,経費NO.!$B$2:$B$11)&amp;"_"&amp;COUNTIF($C$31:C40,C40))</f>
        <v/>
      </c>
      <c r="C40" s="160"/>
      <c r="D40" s="71"/>
      <c r="E40" s="71"/>
      <c r="F40" s="71"/>
      <c r="G40" s="161"/>
      <c r="H40" s="161"/>
      <c r="I40" s="70"/>
      <c r="J40" s="70"/>
      <c r="K40" s="70"/>
      <c r="L40" s="70"/>
      <c r="M40" s="71"/>
      <c r="N40" s="70"/>
      <c r="O40" s="70"/>
      <c r="P40" s="165"/>
      <c r="Q40" s="168"/>
      <c r="S40" s="280" t="s">
        <v>130</v>
      </c>
    </row>
    <row r="41" spans="2:19" ht="50.25" customHeight="1">
      <c r="B41" s="310" t="str">
        <f>IF(C41="","",_xlfn.XLOOKUP(C41,経費NO.!$C$2:$C$11,経費NO.!$B$2:$B$11)&amp;"_"&amp;COUNTIF($C$31:C41,C41))</f>
        <v/>
      </c>
      <c r="C41" s="160"/>
      <c r="D41" s="71"/>
      <c r="E41" s="71"/>
      <c r="F41" s="71"/>
      <c r="G41" s="161"/>
      <c r="H41" s="161"/>
      <c r="I41" s="70"/>
      <c r="J41" s="70"/>
      <c r="K41" s="70"/>
      <c r="L41" s="70"/>
      <c r="M41" s="71"/>
      <c r="N41" s="70"/>
      <c r="O41" s="70"/>
      <c r="P41" s="165"/>
      <c r="Q41" s="168"/>
      <c r="S41" s="280" t="s">
        <v>130</v>
      </c>
    </row>
    <row r="42" spans="2:19" ht="50.25" customHeight="1">
      <c r="B42" s="310" t="str">
        <f>IF(C42="","",_xlfn.XLOOKUP(C42,経費NO.!$C$2:$C$11,経費NO.!$B$2:$B$11)&amp;"_"&amp;COUNTIF($C$31:C42,C42))</f>
        <v/>
      </c>
      <c r="C42" s="160"/>
      <c r="D42" s="71"/>
      <c r="E42" s="71"/>
      <c r="F42" s="71"/>
      <c r="G42" s="161"/>
      <c r="H42" s="161"/>
      <c r="I42" s="70"/>
      <c r="J42" s="70"/>
      <c r="K42" s="70"/>
      <c r="L42" s="70"/>
      <c r="M42" s="71"/>
      <c r="N42" s="70"/>
      <c r="O42" s="70"/>
      <c r="P42" s="165"/>
      <c r="Q42" s="168"/>
      <c r="S42" s="280" t="s">
        <v>130</v>
      </c>
    </row>
    <row r="43" spans="2:19" ht="50.25" customHeight="1">
      <c r="B43" s="310" t="str">
        <f>IF(C43="","",_xlfn.XLOOKUP(C43,経費NO.!$C$2:$C$11,経費NO.!$B$2:$B$11)&amp;"_"&amp;COUNTIF($C$31:C43,C43))</f>
        <v/>
      </c>
      <c r="C43" s="160"/>
      <c r="D43" s="71"/>
      <c r="E43" s="71"/>
      <c r="F43" s="71"/>
      <c r="G43" s="161"/>
      <c r="H43" s="161"/>
      <c r="I43" s="70"/>
      <c r="J43" s="70"/>
      <c r="K43" s="70"/>
      <c r="L43" s="71"/>
      <c r="M43" s="71"/>
      <c r="N43" s="70"/>
      <c r="O43" s="71"/>
      <c r="P43" s="167"/>
      <c r="Q43" s="168"/>
      <c r="S43" s="280" t="s">
        <v>130</v>
      </c>
    </row>
    <row r="44" spans="2:19" ht="50.25" customHeight="1">
      <c r="B44" s="310" t="str">
        <f>IF(C44="","",_xlfn.XLOOKUP(C44,経費NO.!$C$2:$C$11,経費NO.!$B$2:$B$11)&amp;"_"&amp;COUNTIF($C$31:C44,C44))</f>
        <v/>
      </c>
      <c r="C44" s="160"/>
      <c r="D44" s="71"/>
      <c r="E44" s="71"/>
      <c r="F44" s="71"/>
      <c r="G44" s="161"/>
      <c r="H44" s="161"/>
      <c r="I44" s="70"/>
      <c r="J44" s="70"/>
      <c r="K44" s="70"/>
      <c r="L44" s="70"/>
      <c r="M44" s="71"/>
      <c r="N44" s="70"/>
      <c r="O44" s="70"/>
      <c r="P44" s="165"/>
      <c r="Q44" s="168"/>
      <c r="S44" s="280" t="s">
        <v>130</v>
      </c>
    </row>
    <row r="45" spans="2:19" ht="50.25" customHeight="1">
      <c r="B45" s="310" t="str">
        <f>IF(C45="","",_xlfn.XLOOKUP(C45,経費NO.!$C$2:$C$11,経費NO.!$B$2:$B$11)&amp;"_"&amp;COUNTIF($C$31:C45,C45))</f>
        <v/>
      </c>
      <c r="C45" s="160"/>
      <c r="D45" s="71"/>
      <c r="E45" s="71"/>
      <c r="F45" s="71"/>
      <c r="G45" s="161"/>
      <c r="H45" s="161"/>
      <c r="I45" s="71"/>
      <c r="J45" s="71"/>
      <c r="K45" s="70"/>
      <c r="L45" s="71"/>
      <c r="M45" s="71"/>
      <c r="N45" s="71"/>
      <c r="O45" s="71"/>
      <c r="P45" s="167"/>
      <c r="Q45" s="168"/>
      <c r="S45" s="280" t="s">
        <v>130</v>
      </c>
    </row>
    <row r="46" spans="2:19" ht="50.25" customHeight="1">
      <c r="B46" s="310" t="str">
        <f>IF(C46="","",_xlfn.XLOOKUP(C46,経費NO.!$C$2:$C$11,経費NO.!$B$2:$B$11)&amp;"_"&amp;COUNTIF($C$31:C46,C46))</f>
        <v/>
      </c>
      <c r="C46" s="160"/>
      <c r="D46" s="71"/>
      <c r="E46" s="71"/>
      <c r="F46" s="71"/>
      <c r="G46" s="161"/>
      <c r="H46" s="161"/>
      <c r="I46" s="71"/>
      <c r="J46" s="71"/>
      <c r="K46" s="70"/>
      <c r="L46" s="71"/>
      <c r="M46" s="71"/>
      <c r="N46" s="71"/>
      <c r="O46" s="71"/>
      <c r="P46" s="167"/>
      <c r="Q46" s="168"/>
      <c r="S46" s="280" t="s">
        <v>130</v>
      </c>
    </row>
    <row r="47" spans="2:19" ht="50.25" customHeight="1">
      <c r="B47" s="310" t="str">
        <f>IF(C47="","",_xlfn.XLOOKUP(C47,経費NO.!$C$2:$C$11,経費NO.!$B$2:$B$11)&amp;"_"&amp;COUNTIF($C$31:C47,C47))</f>
        <v/>
      </c>
      <c r="C47" s="160"/>
      <c r="D47" s="71"/>
      <c r="E47" s="71"/>
      <c r="F47" s="71"/>
      <c r="G47" s="161"/>
      <c r="H47" s="161"/>
      <c r="I47" s="71"/>
      <c r="J47" s="71"/>
      <c r="K47" s="70"/>
      <c r="L47" s="71"/>
      <c r="M47" s="71"/>
      <c r="N47" s="71"/>
      <c r="O47" s="71"/>
      <c r="P47" s="167"/>
      <c r="Q47" s="168"/>
      <c r="S47" s="280" t="s">
        <v>130</v>
      </c>
    </row>
    <row r="48" spans="2:19" ht="50.25" customHeight="1">
      <c r="B48" s="310" t="str">
        <f>IF(C48="","",_xlfn.XLOOKUP(C48,経費NO.!$C$2:$C$11,経費NO.!$B$2:$B$11)&amp;"_"&amp;COUNTIF($C$31:C48,C48))</f>
        <v/>
      </c>
      <c r="C48" s="160"/>
      <c r="D48" s="71"/>
      <c r="E48" s="71"/>
      <c r="F48" s="71"/>
      <c r="G48" s="161"/>
      <c r="H48" s="161"/>
      <c r="I48" s="71"/>
      <c r="J48" s="71"/>
      <c r="K48" s="70"/>
      <c r="L48" s="71"/>
      <c r="M48" s="71"/>
      <c r="N48" s="71"/>
      <c r="O48" s="71"/>
      <c r="P48" s="167"/>
      <c r="Q48" s="168"/>
      <c r="S48" s="280" t="s">
        <v>130</v>
      </c>
    </row>
    <row r="49" spans="1:20" ht="50.25" customHeight="1">
      <c r="B49" s="310" t="str">
        <f>IF(C49="","",_xlfn.XLOOKUP(C49,経費NO.!$C$2:$C$11,経費NO.!$B$2:$B$11)&amp;"_"&amp;COUNTIF($C$31:C49,C49))</f>
        <v/>
      </c>
      <c r="C49" s="160"/>
      <c r="D49" s="71"/>
      <c r="E49" s="71"/>
      <c r="F49" s="71"/>
      <c r="G49" s="161"/>
      <c r="H49" s="161"/>
      <c r="I49" s="71"/>
      <c r="J49" s="71"/>
      <c r="K49" s="70"/>
      <c r="L49" s="71"/>
      <c r="M49" s="71"/>
      <c r="N49" s="71"/>
      <c r="O49" s="71"/>
      <c r="P49" s="167"/>
      <c r="Q49" s="168"/>
      <c r="S49" s="280" t="s">
        <v>130</v>
      </c>
    </row>
    <row r="50" spans="1:20" ht="50.25" customHeight="1">
      <c r="B50" s="310" t="str">
        <f>IF(C50="","",_xlfn.XLOOKUP(C50,経費NO.!$C$2:$C$11,経費NO.!$B$2:$B$11)&amp;"_"&amp;COUNTIF($C$31:C50,C50))</f>
        <v/>
      </c>
      <c r="C50" s="160"/>
      <c r="D50" s="72"/>
      <c r="E50" s="72"/>
      <c r="F50" s="72"/>
      <c r="G50" s="169"/>
      <c r="H50" s="169"/>
      <c r="I50" s="72"/>
      <c r="J50" s="72"/>
      <c r="K50" s="70"/>
      <c r="L50" s="72"/>
      <c r="M50" s="72"/>
      <c r="N50" s="72"/>
      <c r="O50" s="72"/>
      <c r="P50" s="170"/>
      <c r="Q50" s="171"/>
      <c r="S50" s="280" t="s">
        <v>130</v>
      </c>
    </row>
    <row r="51" spans="1:20">
      <c r="B51" s="311" t="s">
        <v>44</v>
      </c>
      <c r="S51" s="280" t="s">
        <v>130</v>
      </c>
    </row>
    <row r="52" spans="1:20">
      <c r="S52" s="280" t="s">
        <v>130</v>
      </c>
    </row>
    <row r="53" spans="1:20">
      <c r="A53" s="280" t="s">
        <v>130</v>
      </c>
      <c r="B53" s="280" t="s">
        <v>130</v>
      </c>
      <c r="C53" s="280" t="s">
        <v>130</v>
      </c>
      <c r="D53" s="280" t="s">
        <v>130</v>
      </c>
      <c r="E53" s="280" t="s">
        <v>130</v>
      </c>
      <c r="F53" s="280" t="s">
        <v>130</v>
      </c>
      <c r="G53" s="280" t="s">
        <v>130</v>
      </c>
      <c r="H53" s="280" t="s">
        <v>130</v>
      </c>
      <c r="I53" s="280" t="s">
        <v>130</v>
      </c>
      <c r="J53" s="280" t="s">
        <v>130</v>
      </c>
      <c r="K53" s="280" t="s">
        <v>130</v>
      </c>
      <c r="L53" s="280" t="s">
        <v>130</v>
      </c>
      <c r="M53" s="280" t="s">
        <v>130</v>
      </c>
      <c r="N53" s="280" t="s">
        <v>130</v>
      </c>
      <c r="O53" s="280" t="s">
        <v>130</v>
      </c>
      <c r="P53" s="280" t="s">
        <v>130</v>
      </c>
      <c r="Q53" s="280" t="s">
        <v>130</v>
      </c>
      <c r="R53" s="280" t="s">
        <v>130</v>
      </c>
      <c r="S53" s="280" t="s">
        <v>130</v>
      </c>
      <c r="T53" s="280"/>
    </row>
  </sheetData>
  <sheetProtection algorithmName="SHA-512" hashValue="cOnimcg6tc8VNVoXHNWE85UrOuRkkvo2dW+Z8OMSe+1KsL6RP0sdr51m2f2zQuubgH0nC4Dh/eET2xfqI5+0TA==" saltValue="gTFthDx5jWdjiSkqwIQnWQ==" spinCount="100000" sheet="1" objects="1" scenarios="1" selectLockedCells="1"/>
  <phoneticPr fontId="26"/>
  <conditionalFormatting sqref="B16:B19 D17 D19:D20">
    <cfRule type="cellIs" dxfId="60" priority="29" operator="equal">
      <formula>"該当必須"</formula>
    </cfRule>
    <cfRule type="cellIs" dxfId="59" priority="28" operator="equal">
      <formula>"入力不要"</formula>
    </cfRule>
    <cfRule type="cellIs" dxfId="58" priority="30" operator="equal">
      <formula>"必須"</formula>
    </cfRule>
  </conditionalFormatting>
  <conditionalFormatting sqref="C31:C50">
    <cfRule type="expression" dxfId="57" priority="16">
      <formula>IF($C31&lt;&gt;"",TRUE,FALSE)</formula>
    </cfRule>
  </conditionalFormatting>
  <conditionalFormatting sqref="C21:D22">
    <cfRule type="cellIs" dxfId="56" priority="27" operator="equal">
      <formula>"必須"</formula>
    </cfRule>
    <cfRule type="cellIs" dxfId="55" priority="26" operator="equal">
      <formula>"該当必須"</formula>
    </cfRule>
    <cfRule type="cellIs" dxfId="54" priority="25" operator="equal">
      <formula>"入力不要"</formula>
    </cfRule>
  </conditionalFormatting>
  <conditionalFormatting sqref="D31:D50">
    <cfRule type="expression" dxfId="53" priority="23">
      <formula>IF(D31&lt;&gt;"",TRUE,FALSE)</formula>
    </cfRule>
    <cfRule type="expression" dxfId="52" priority="24">
      <formula>IF(C31&lt;&gt;"",TRUE,FALSE)</formula>
    </cfRule>
  </conditionalFormatting>
  <conditionalFormatting sqref="E31:E50">
    <cfRule type="expression" dxfId="51" priority="21">
      <formula>IF(E31&lt;&gt;"",TRUE,FALSE)</formula>
    </cfRule>
    <cfRule type="expression" dxfId="50" priority="22">
      <formula>IF(D31&lt;&gt;"",TRUE,FALSE)</formula>
    </cfRule>
  </conditionalFormatting>
  <conditionalFormatting sqref="F31:F50">
    <cfRule type="expression" dxfId="49" priority="2">
      <formula>IF(E31&lt;&gt;"",TRUE,FALSE)</formula>
    </cfRule>
    <cfRule type="expression" dxfId="48" priority="1">
      <formula>IF(F31&lt;&gt;"",TRUE,FALSE)</formula>
    </cfRule>
  </conditionalFormatting>
  <conditionalFormatting sqref="G31:G50">
    <cfRule type="expression" dxfId="47" priority="18">
      <formula>IF(F31&lt;&gt;"",TRUE,FALSE)</formula>
    </cfRule>
    <cfRule type="expression" dxfId="46" priority="17">
      <formula>IF(G31&lt;&gt;"",TRUE,FALSE)</formula>
    </cfRule>
  </conditionalFormatting>
  <conditionalFormatting sqref="H31:H50">
    <cfRule type="expression" dxfId="45" priority="15">
      <formula>IF(G31&lt;&gt;"",TRUE,FALSE)</formula>
    </cfRule>
    <cfRule type="expression" dxfId="44" priority="14">
      <formula>IF(H31&lt;&gt;"",TRUE,FALSE)</formula>
    </cfRule>
  </conditionalFormatting>
  <conditionalFormatting sqref="I31:J36 I31:I50">
    <cfRule type="expression" dxfId="43" priority="13">
      <formula>IF(AND($C31&lt;&gt;"リースの解約費",H31&lt;&gt;""),TRUE,FALSE)</formula>
    </cfRule>
    <cfRule type="expression" dxfId="42" priority="12">
      <formula>IF(I31="提出あり",TRUE,FALSE)</formula>
    </cfRule>
    <cfRule type="expression" dxfId="41" priority="11">
      <formula>IF(I31="提出なし",TRUE,FALSE)</formula>
    </cfRule>
  </conditionalFormatting>
  <conditionalFormatting sqref="J31:J50">
    <cfRule type="expression" dxfId="40" priority="8">
      <formula>IF(J31="提出なし",TRUE,FALSE)</formula>
    </cfRule>
    <cfRule type="expression" dxfId="39" priority="9">
      <formula>IF(J31="提出あり",TRUE,FALSE)</formula>
    </cfRule>
    <cfRule type="expression" dxfId="38" priority="10">
      <formula>IF(AND($C31&lt;&gt;"リースの解約費",I31="提出あり"),TRUE,FALSE)</formula>
    </cfRule>
  </conditionalFormatting>
  <conditionalFormatting sqref="K31:K50">
    <cfRule type="expression" dxfId="37" priority="3">
      <formula>IF($M31="提出なし",TRUE,FALSE)</formula>
    </cfRule>
    <cfRule type="expression" dxfId="36" priority="4">
      <formula>IF($L31="提出なし",TRUE,FALSE)</formula>
    </cfRule>
    <cfRule type="expression" dxfId="35" priority="5">
      <formula>IF($K31&lt;&gt;"",TRUE,FALSE)</formula>
    </cfRule>
    <cfRule type="expression" dxfId="34" priority="6">
      <formula>IF(AND($C31&lt;&gt;"リースの解約費",$J31="提出あり"),TRUE,FALSE)</formula>
    </cfRule>
  </conditionalFormatting>
  <conditionalFormatting sqref="L31:L50">
    <cfRule type="expression" dxfId="33" priority="31">
      <formula>IF($L31="提出なし",TRUE,FALSE)</formula>
    </cfRule>
    <cfRule type="expression" dxfId="32" priority="32">
      <formula>IF($L31&lt;&gt;"",TRUE,FALSE)</formula>
    </cfRule>
    <cfRule type="expression" dxfId="31" priority="33">
      <formula>IF(AND($C31&lt;&gt;"リースの解約費",$K31=$K$27),TRUE,FALSE)</formula>
    </cfRule>
  </conditionalFormatting>
  <conditionalFormatting sqref="M31:M50">
    <cfRule type="expression" dxfId="30" priority="34">
      <formula>IF($M31="提出なし",TRUE,FALSE)</formula>
    </cfRule>
    <cfRule type="expression" dxfId="29" priority="35">
      <formula>IF(M31="提出あり",TRUE,FALSE)</formula>
    </cfRule>
    <cfRule type="expression" dxfId="28" priority="36">
      <formula>IF(AND($C31&lt;&gt;"リースの解約費",$K31=$K$28),TRUE,FALSE)</formula>
    </cfRule>
  </conditionalFormatting>
  <conditionalFormatting sqref="N31:N50">
    <cfRule type="expression" dxfId="27" priority="37">
      <formula>IF($N31="提出なし",TRUE,FALSE)</formula>
    </cfRule>
    <cfRule type="expression" dxfId="26" priority="38">
      <formula>IF($N31="提出あり",TRUE,FALSE)</formula>
    </cfRule>
    <cfRule type="expression" dxfId="25" priority="39">
      <formula>IF(AND($C31="リースの解約費",$H31&lt;&gt;""),TRUE,FALSE)</formula>
    </cfRule>
  </conditionalFormatting>
  <conditionalFormatting sqref="O31:O50">
    <cfRule type="expression" dxfId="24" priority="40">
      <formula>IF($O31&lt;&gt;"",TRUE,FALSE)</formula>
    </cfRule>
    <cfRule type="expression" dxfId="23" priority="41">
      <formula>IF(AND($C31&lt;&gt;"リースの解約費",$L31="提出あり"),TRUE,FALSE)</formula>
    </cfRule>
  </conditionalFormatting>
  <conditionalFormatting sqref="P31:P50">
    <cfRule type="expression" dxfId="22" priority="42">
      <formula>IF($P31&lt;&gt;"",TRUE,FALSE)</formula>
    </cfRule>
    <cfRule type="expression" dxfId="21" priority="43">
      <formula>IF(AND($C31&lt;&gt;"リースの解約費",$O31&lt;&gt;""),TRUE,FALSE)</formula>
    </cfRule>
  </conditionalFormatting>
  <conditionalFormatting sqref="Q31:Q50">
    <cfRule type="expression" dxfId="20" priority="7">
      <formula>IF($C31&lt;&gt;"",TRUE,FALSE)</formula>
    </cfRule>
  </conditionalFormatting>
  <dataValidations count="8">
    <dataValidation type="list" allowBlank="1" showInputMessage="1" showErrorMessage="1" sqref="K31:K50" xr:uid="{1A879FD5-F429-4614-BB73-EA7E7B41CE60}">
      <formula1>$K$27:$K$28</formula1>
    </dataValidation>
    <dataValidation type="list" allowBlank="1" showInputMessage="1" showErrorMessage="1" sqref="N31:N50" xr:uid="{293A85D8-9C39-4A3E-A41E-C21E78428E48}">
      <formula1>$N$27:$N$28</formula1>
    </dataValidation>
    <dataValidation type="list" allowBlank="1" showInputMessage="1" showErrorMessage="1" sqref="M31:M50" xr:uid="{0FD5DAFF-BA24-44EA-9AEA-5C761D5957EB}">
      <formula1>$M$27:$M$28</formula1>
    </dataValidation>
    <dataValidation type="list" allowBlank="1" showInputMessage="1" showErrorMessage="1" sqref="L31:L50" xr:uid="{7BF93A20-3292-494B-891F-ECA6E8CEF2F9}">
      <formula1>$L$27:$L$28</formula1>
    </dataValidation>
    <dataValidation type="list" allowBlank="1" showInputMessage="1" showErrorMessage="1" sqref="J37:J50" xr:uid="{8C27599A-4C97-400C-9BC8-0A2F946DACA2}">
      <formula1>$J$27:$J$28</formula1>
    </dataValidation>
    <dataValidation type="list" allowBlank="1" showInputMessage="1" showErrorMessage="1" sqref="I36:I50 I31:J35 J36" xr:uid="{ECABB6D1-C4A4-41D1-A424-5A46A9825DD6}">
      <formula1>$I$27:$I$28</formula1>
    </dataValidation>
    <dataValidation type="list" allowBlank="1" showInputMessage="1" showErrorMessage="1" sqref="A31:A44" xr:uid="{3F87C837-CFA4-4831-A0EA-6C8EBF44411F}">
      <formula1>$A$29</formula1>
    </dataValidation>
    <dataValidation type="list" allowBlank="1" showInputMessage="1" showErrorMessage="1" sqref="C31:C50" xr:uid="{5D9A0B8D-00F3-44DD-A67C-B41F376AD777}">
      <formula1>"廃業支援費,在庫廃棄費,解体費,原状回復費,リースの解約費,移転・移設費用"</formula1>
    </dataValidation>
  </dataValidations>
  <pageMargins left="0.7" right="0.7" top="0.75" bottom="0.75" header="0.3" footer="0.3"/>
  <pageSetup paperSize="9" scale="15"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2609E-A989-4F00-9C49-FD384004AD7D}">
  <sheetPr>
    <pageSetUpPr fitToPage="1"/>
  </sheetPr>
  <dimension ref="A1:AF50"/>
  <sheetViews>
    <sheetView showGridLines="0" view="pageBreakPreview" zoomScaleNormal="72" zoomScaleSheetLayoutView="100" workbookViewId="0">
      <selection sqref="A1:C1"/>
    </sheetView>
  </sheetViews>
  <sheetFormatPr defaultColWidth="9.140625" defaultRowHeight="18.75"/>
  <cols>
    <col min="1" max="1" width="2.28515625" style="92" customWidth="1"/>
    <col min="2" max="18" width="5.7109375" style="92" customWidth="1"/>
    <col min="19" max="20" width="2.28515625" style="92" customWidth="1"/>
    <col min="21" max="27" width="5.7109375" style="92" hidden="1" customWidth="1"/>
    <col min="28" max="32" width="9.140625" style="92" hidden="1" customWidth="1"/>
    <col min="33" max="16384" width="9.140625" style="92"/>
  </cols>
  <sheetData>
    <row r="1" spans="1:23" ht="19.5">
      <c r="A1" s="373" t="s">
        <v>70</v>
      </c>
      <c r="B1" s="373"/>
      <c r="C1" s="373"/>
      <c r="D1" s="88"/>
      <c r="E1" s="88"/>
      <c r="F1" s="88"/>
      <c r="G1" s="88"/>
      <c r="H1" s="88"/>
      <c r="I1" s="88"/>
      <c r="J1" s="88"/>
      <c r="K1" s="88"/>
      <c r="L1" s="88"/>
      <c r="M1" s="88"/>
      <c r="N1" s="88"/>
      <c r="O1" s="89"/>
      <c r="P1" s="89"/>
      <c r="Q1" s="89"/>
      <c r="R1" s="89"/>
      <c r="S1" s="89"/>
      <c r="T1" s="89"/>
      <c r="U1" s="90"/>
      <c r="V1" s="91"/>
      <c r="W1" s="91"/>
    </row>
    <row r="2" spans="1:23" ht="19.5">
      <c r="D2" s="88"/>
      <c r="E2" s="88"/>
      <c r="F2" s="88"/>
      <c r="G2" s="88"/>
      <c r="H2" s="88"/>
      <c r="I2" s="88"/>
      <c r="J2" s="88"/>
      <c r="K2" s="88"/>
      <c r="L2" s="374">
        <f>【申請者入力】様式第1.交付申請書!H17</f>
        <v>0</v>
      </c>
      <c r="M2" s="375"/>
      <c r="N2" s="93" t="s">
        <v>71</v>
      </c>
      <c r="O2" s="94">
        <f>【申請者入力】様式第1.交付申請書!H18</f>
        <v>0</v>
      </c>
      <c r="P2" s="89" t="s">
        <v>72</v>
      </c>
      <c r="Q2" s="94">
        <f>【申請者入力】様式第1.交付申請書!H19</f>
        <v>0</v>
      </c>
      <c r="R2" s="93" t="s">
        <v>73</v>
      </c>
      <c r="S2" s="95"/>
      <c r="T2" s="96"/>
    </row>
    <row r="3" spans="1:23" ht="19.5">
      <c r="A3" s="97"/>
      <c r="B3" s="88" t="s">
        <v>74</v>
      </c>
      <c r="C3" s="88"/>
      <c r="D3" s="88"/>
      <c r="E3" s="88"/>
      <c r="F3" s="88"/>
      <c r="G3" s="88"/>
      <c r="H3" s="88"/>
      <c r="I3" s="88"/>
      <c r="J3" s="88"/>
      <c r="K3" s="88"/>
      <c r="T3" s="89"/>
    </row>
    <row r="4" spans="1:23" ht="19.5">
      <c r="A4" s="97"/>
      <c r="C4" s="88"/>
      <c r="D4" s="88"/>
      <c r="E4" s="88"/>
      <c r="F4" s="88"/>
      <c r="G4" s="88"/>
      <c r="H4" s="88"/>
      <c r="I4" s="88"/>
      <c r="J4" s="88"/>
      <c r="K4" s="88"/>
      <c r="L4" s="88"/>
      <c r="M4" s="96" t="s">
        <v>75</v>
      </c>
      <c r="N4" s="376">
        <f>【申請者入力】様式第1.交付申請書!H31</f>
        <v>0</v>
      </c>
      <c r="O4" s="377"/>
      <c r="P4" s="377"/>
      <c r="Q4" s="377"/>
      <c r="R4" s="378"/>
      <c r="T4" s="89"/>
    </row>
    <row r="5" spans="1:23" ht="18.75" customHeight="1">
      <c r="A5" s="97"/>
      <c r="B5" s="379" t="s">
        <v>76</v>
      </c>
      <c r="C5" s="381" t="s">
        <v>77</v>
      </c>
      <c r="G5" s="88"/>
      <c r="H5" s="88"/>
      <c r="I5" s="88"/>
      <c r="J5" s="88"/>
      <c r="K5" s="88"/>
      <c r="L5" s="88"/>
      <c r="M5" s="96" t="s">
        <v>78</v>
      </c>
      <c r="N5" s="376">
        <f>【申請者入力】様式第1.交付申請書!H32</f>
        <v>0</v>
      </c>
      <c r="O5" s="377"/>
      <c r="P5" s="377"/>
      <c r="Q5" s="377"/>
      <c r="R5" s="378"/>
      <c r="T5" s="88"/>
    </row>
    <row r="6" spans="1:23" ht="19.5">
      <c r="A6" s="88"/>
      <c r="B6" s="380"/>
      <c r="C6" s="382"/>
      <c r="G6" s="98"/>
      <c r="H6" s="98"/>
      <c r="I6" s="88"/>
      <c r="J6" s="88"/>
      <c r="K6" s="88"/>
      <c r="L6" s="88"/>
      <c r="M6" s="96" t="s">
        <v>79</v>
      </c>
      <c r="N6" s="376">
        <f>【申請者入力】様式第1.交付申請書!H33</f>
        <v>0</v>
      </c>
      <c r="O6" s="377"/>
      <c r="P6" s="377"/>
      <c r="Q6" s="377"/>
      <c r="R6" s="378"/>
      <c r="T6" s="88"/>
    </row>
    <row r="7" spans="1:23" ht="19.5">
      <c r="A7" s="88"/>
      <c r="G7" s="98"/>
      <c r="H7" s="98"/>
      <c r="I7" s="88"/>
      <c r="J7" s="88"/>
      <c r="S7" s="96"/>
      <c r="T7" s="88"/>
    </row>
    <row r="8" spans="1:23" ht="19.5">
      <c r="A8" s="88"/>
      <c r="B8" s="355" t="s">
        <v>234</v>
      </c>
      <c r="C8" s="355"/>
      <c r="D8" s="355"/>
      <c r="E8" s="355"/>
      <c r="F8" s="355"/>
      <c r="G8" s="355"/>
      <c r="H8" s="355"/>
      <c r="I8" s="355"/>
      <c r="J8" s="355"/>
      <c r="K8" s="355"/>
      <c r="L8" s="355"/>
      <c r="M8" s="355"/>
      <c r="N8" s="355"/>
      <c r="O8" s="355"/>
      <c r="P8" s="355"/>
      <c r="Q8" s="355"/>
      <c r="R8" s="355"/>
    </row>
    <row r="9" spans="1:23" ht="19.5" customHeight="1">
      <c r="A9" s="88"/>
      <c r="S9" s="99"/>
      <c r="T9" s="88"/>
    </row>
    <row r="10" spans="1:23" ht="19.5" customHeight="1">
      <c r="A10" s="88"/>
      <c r="B10" s="363" t="s">
        <v>265</v>
      </c>
      <c r="C10" s="363"/>
      <c r="D10" s="363"/>
      <c r="E10" s="363"/>
      <c r="F10" s="363"/>
      <c r="G10" s="363"/>
      <c r="H10" s="363"/>
      <c r="I10" s="363"/>
      <c r="J10" s="363"/>
      <c r="K10" s="363"/>
      <c r="L10" s="363"/>
      <c r="M10" s="363"/>
      <c r="N10" s="363"/>
      <c r="O10" s="363"/>
      <c r="P10" s="363"/>
      <c r="Q10" s="363"/>
      <c r="R10" s="363"/>
      <c r="S10" s="96"/>
      <c r="T10" s="88"/>
    </row>
    <row r="11" spans="1:23" ht="19.5" customHeight="1">
      <c r="A11" s="88"/>
      <c r="B11" s="363"/>
      <c r="C11" s="363"/>
      <c r="D11" s="363"/>
      <c r="E11" s="363"/>
      <c r="F11" s="363"/>
      <c r="G11" s="363"/>
      <c r="H11" s="363"/>
      <c r="I11" s="363"/>
      <c r="J11" s="363"/>
      <c r="K11" s="363"/>
      <c r="L11" s="363"/>
      <c r="M11" s="363"/>
      <c r="N11" s="363"/>
      <c r="O11" s="363"/>
      <c r="P11" s="363"/>
      <c r="Q11" s="363"/>
      <c r="R11" s="363"/>
      <c r="T11" s="88"/>
    </row>
    <row r="12" spans="1:23" ht="19.5">
      <c r="A12" s="88"/>
      <c r="B12" s="363"/>
      <c r="C12" s="363"/>
      <c r="D12" s="363"/>
      <c r="E12" s="363"/>
      <c r="F12" s="363"/>
      <c r="G12" s="363"/>
      <c r="H12" s="363"/>
      <c r="I12" s="363"/>
      <c r="J12" s="363"/>
      <c r="K12" s="363"/>
      <c r="L12" s="363"/>
      <c r="M12" s="363"/>
      <c r="N12" s="363"/>
      <c r="O12" s="363"/>
      <c r="P12" s="363"/>
      <c r="Q12" s="363"/>
      <c r="R12" s="363"/>
      <c r="S12" s="99"/>
      <c r="T12" s="88"/>
    </row>
    <row r="13" spans="1:23" ht="19.5">
      <c r="A13" s="88"/>
      <c r="B13" s="363"/>
      <c r="C13" s="363"/>
      <c r="D13" s="363"/>
      <c r="E13" s="363"/>
      <c r="F13" s="363"/>
      <c r="G13" s="363"/>
      <c r="H13" s="363"/>
      <c r="I13" s="363"/>
      <c r="J13" s="363"/>
      <c r="K13" s="363"/>
      <c r="L13" s="363"/>
      <c r="M13" s="363"/>
      <c r="N13" s="363"/>
      <c r="O13" s="363"/>
      <c r="P13" s="363"/>
      <c r="Q13" s="363"/>
      <c r="R13" s="363"/>
      <c r="S13" s="88"/>
      <c r="T13" s="88"/>
    </row>
    <row r="14" spans="1:23" ht="19.5">
      <c r="A14" s="88"/>
      <c r="B14" s="363"/>
      <c r="C14" s="363"/>
      <c r="D14" s="363"/>
      <c r="E14" s="363"/>
      <c r="F14" s="363"/>
      <c r="G14" s="363"/>
      <c r="H14" s="363"/>
      <c r="I14" s="363"/>
      <c r="J14" s="363"/>
      <c r="K14" s="363"/>
      <c r="L14" s="363"/>
      <c r="M14" s="363"/>
      <c r="N14" s="363"/>
      <c r="O14" s="363"/>
      <c r="P14" s="363"/>
      <c r="Q14" s="363"/>
      <c r="R14" s="363"/>
      <c r="S14" s="100"/>
      <c r="T14" s="88"/>
    </row>
    <row r="15" spans="1:23" ht="19.5">
      <c r="A15" s="88"/>
      <c r="B15" s="101"/>
      <c r="C15" s="101"/>
      <c r="D15" s="101"/>
      <c r="E15" s="101"/>
      <c r="F15" s="101"/>
      <c r="G15" s="101"/>
      <c r="H15" s="101"/>
      <c r="I15" s="101"/>
      <c r="J15" s="101"/>
      <c r="K15" s="101"/>
      <c r="L15" s="101"/>
      <c r="M15" s="101"/>
      <c r="N15" s="101"/>
      <c r="O15" s="101"/>
      <c r="P15" s="101"/>
      <c r="Q15" s="101"/>
      <c r="R15" s="101"/>
      <c r="S15" s="100"/>
      <c r="T15" s="88"/>
    </row>
    <row r="16" spans="1:23" ht="19.5">
      <c r="A16" s="88"/>
      <c r="J16" s="102" t="s">
        <v>80</v>
      </c>
      <c r="S16" s="100"/>
      <c r="T16" s="88"/>
    </row>
    <row r="17" spans="1:21" ht="19.5">
      <c r="A17" s="88"/>
      <c r="B17" s="103" t="s">
        <v>81</v>
      </c>
      <c r="C17" s="104" t="s">
        <v>52</v>
      </c>
      <c r="D17" s="100"/>
      <c r="E17" s="100"/>
      <c r="F17" s="100"/>
      <c r="G17" s="100"/>
      <c r="H17" s="100"/>
      <c r="I17" s="100"/>
      <c r="K17" s="100"/>
      <c r="L17" s="100"/>
      <c r="M17" s="100"/>
      <c r="N17" s="100"/>
      <c r="O17" s="100"/>
      <c r="P17" s="100"/>
      <c r="Q17" s="100"/>
      <c r="R17" s="100"/>
      <c r="S17" s="88"/>
      <c r="T17" s="88"/>
    </row>
    <row r="18" spans="1:21" ht="19.5" customHeight="1">
      <c r="A18" s="88"/>
      <c r="C18" s="364">
        <f>【申請者入力】様式第1.交付申請書!H37</f>
        <v>0</v>
      </c>
      <c r="D18" s="365"/>
      <c r="E18" s="365"/>
      <c r="F18" s="365"/>
      <c r="G18" s="365"/>
      <c r="H18" s="365"/>
      <c r="I18" s="365"/>
      <c r="J18" s="365"/>
      <c r="K18" s="365"/>
      <c r="L18" s="365"/>
      <c r="M18" s="365"/>
      <c r="N18" s="365"/>
      <c r="O18" s="365"/>
      <c r="P18" s="365"/>
      <c r="Q18" s="366"/>
      <c r="R18" s="105"/>
      <c r="S18" s="88"/>
      <c r="T18" s="88"/>
    </row>
    <row r="19" spans="1:21" ht="19.5" customHeight="1">
      <c r="A19" s="88"/>
      <c r="C19" s="367"/>
      <c r="D19" s="368"/>
      <c r="E19" s="368"/>
      <c r="F19" s="368"/>
      <c r="G19" s="368"/>
      <c r="H19" s="368"/>
      <c r="I19" s="368"/>
      <c r="J19" s="368"/>
      <c r="K19" s="368"/>
      <c r="L19" s="368"/>
      <c r="M19" s="368"/>
      <c r="N19" s="368"/>
      <c r="O19" s="368"/>
      <c r="P19" s="368"/>
      <c r="Q19" s="369"/>
      <c r="R19" s="105"/>
      <c r="S19" s="88"/>
      <c r="T19" s="88"/>
    </row>
    <row r="20" spans="1:21" ht="19.5">
      <c r="A20" s="88"/>
      <c r="B20" s="106"/>
      <c r="C20" s="367"/>
      <c r="D20" s="368"/>
      <c r="E20" s="368"/>
      <c r="F20" s="368"/>
      <c r="G20" s="368"/>
      <c r="H20" s="368"/>
      <c r="I20" s="368"/>
      <c r="J20" s="368"/>
      <c r="K20" s="368"/>
      <c r="L20" s="368"/>
      <c r="M20" s="368"/>
      <c r="N20" s="368"/>
      <c r="O20" s="368"/>
      <c r="P20" s="368"/>
      <c r="Q20" s="369"/>
      <c r="R20" s="105"/>
      <c r="S20" s="88"/>
      <c r="T20" s="88"/>
    </row>
    <row r="21" spans="1:21" ht="19.5">
      <c r="A21" s="88"/>
      <c r="B21" s="106"/>
      <c r="C21" s="367"/>
      <c r="D21" s="368"/>
      <c r="E21" s="368"/>
      <c r="F21" s="368"/>
      <c r="G21" s="368"/>
      <c r="H21" s="368"/>
      <c r="I21" s="368"/>
      <c r="J21" s="368"/>
      <c r="K21" s="368"/>
      <c r="L21" s="368"/>
      <c r="M21" s="368"/>
      <c r="N21" s="368"/>
      <c r="O21" s="368"/>
      <c r="P21" s="368"/>
      <c r="Q21" s="369"/>
      <c r="S21" s="88"/>
      <c r="T21" s="88"/>
      <c r="U21" s="107" t="s">
        <v>82</v>
      </c>
    </row>
    <row r="22" spans="1:21" ht="19.5">
      <c r="A22" s="88"/>
      <c r="B22" s="88"/>
      <c r="C22" s="367"/>
      <c r="D22" s="368"/>
      <c r="E22" s="368"/>
      <c r="F22" s="368"/>
      <c r="G22" s="368"/>
      <c r="H22" s="368"/>
      <c r="I22" s="368"/>
      <c r="J22" s="368"/>
      <c r="K22" s="368"/>
      <c r="L22" s="368"/>
      <c r="M22" s="368"/>
      <c r="N22" s="368"/>
      <c r="O22" s="368"/>
      <c r="P22" s="368"/>
      <c r="Q22" s="369"/>
      <c r="S22" s="88"/>
      <c r="T22" s="88"/>
      <c r="U22" s="107" t="s">
        <v>83</v>
      </c>
    </row>
    <row r="23" spans="1:21" ht="19.5" customHeight="1">
      <c r="A23" s="88"/>
      <c r="C23" s="367"/>
      <c r="D23" s="368"/>
      <c r="E23" s="368"/>
      <c r="F23" s="368"/>
      <c r="G23" s="368"/>
      <c r="H23" s="368"/>
      <c r="I23" s="368"/>
      <c r="J23" s="368"/>
      <c r="K23" s="368"/>
      <c r="L23" s="368"/>
      <c r="M23" s="368"/>
      <c r="N23" s="368"/>
      <c r="O23" s="368"/>
      <c r="P23" s="368"/>
      <c r="Q23" s="369"/>
      <c r="S23" s="88"/>
      <c r="T23" s="88"/>
      <c r="U23" s="107" t="s">
        <v>84</v>
      </c>
    </row>
    <row r="24" spans="1:21" ht="19.5" customHeight="1">
      <c r="A24" s="88"/>
      <c r="C24" s="370"/>
      <c r="D24" s="371"/>
      <c r="E24" s="371"/>
      <c r="F24" s="371"/>
      <c r="G24" s="371"/>
      <c r="H24" s="371"/>
      <c r="I24" s="371"/>
      <c r="J24" s="371"/>
      <c r="K24" s="371"/>
      <c r="L24" s="371"/>
      <c r="M24" s="371"/>
      <c r="N24" s="371"/>
      <c r="O24" s="371"/>
      <c r="P24" s="371"/>
      <c r="Q24" s="372"/>
      <c r="S24" s="88"/>
      <c r="T24" s="88"/>
    </row>
    <row r="25" spans="1:21" ht="19.5" customHeight="1">
      <c r="A25" s="88"/>
      <c r="S25" s="88"/>
      <c r="T25" s="88"/>
    </row>
    <row r="26" spans="1:21" ht="19.5" customHeight="1">
      <c r="A26" s="88"/>
      <c r="B26" s="103" t="s">
        <v>86</v>
      </c>
      <c r="C26" s="104" t="s">
        <v>87</v>
      </c>
      <c r="S26" s="105"/>
      <c r="T26" s="88"/>
    </row>
    <row r="27" spans="1:21" ht="19.5" customHeight="1">
      <c r="A27" s="88"/>
      <c r="C27" s="107" t="s">
        <v>90</v>
      </c>
      <c r="K27" s="107" t="s">
        <v>91</v>
      </c>
      <c r="S27" s="88"/>
      <c r="T27" s="88"/>
      <c r="U27" s="107" t="s">
        <v>85</v>
      </c>
    </row>
    <row r="28" spans="1:21" ht="19.5" customHeight="1">
      <c r="A28" s="88"/>
      <c r="C28" s="356">
        <f>【申請者入力】様式第1.交付申請書!H38</f>
        <v>0</v>
      </c>
      <c r="D28" s="357"/>
      <c r="E28" s="92" t="s">
        <v>71</v>
      </c>
      <c r="F28" s="108">
        <f>【申請者入力】様式第1.交付申請書!H39</f>
        <v>0</v>
      </c>
      <c r="G28" s="92" t="s">
        <v>93</v>
      </c>
      <c r="H28" s="109">
        <f>【申請者入力】様式第1.交付申請書!H40</f>
        <v>0</v>
      </c>
      <c r="I28" s="92" t="s">
        <v>73</v>
      </c>
      <c r="J28" s="92" t="s">
        <v>94</v>
      </c>
      <c r="K28" s="358">
        <f>【申請者入力】様式第1.交付申請書!H41</f>
        <v>0</v>
      </c>
      <c r="L28" s="359"/>
      <c r="M28" s="92" t="s">
        <v>71</v>
      </c>
      <c r="N28" s="110">
        <f>【申請者入力】様式第1.交付申請書!H42</f>
        <v>0</v>
      </c>
      <c r="O28" s="92" t="s">
        <v>93</v>
      </c>
      <c r="P28" s="110">
        <f>【申請者入力】様式第1.交付申請書!H43</f>
        <v>0</v>
      </c>
      <c r="Q28" s="92" t="s">
        <v>73</v>
      </c>
      <c r="S28" s="88"/>
      <c r="T28" s="88"/>
      <c r="U28" s="107" t="s">
        <v>88</v>
      </c>
    </row>
    <row r="29" spans="1:21" ht="19.5" customHeight="1">
      <c r="A29" s="88"/>
      <c r="S29" s="88"/>
      <c r="T29" s="88"/>
      <c r="U29" s="107" t="s">
        <v>89</v>
      </c>
    </row>
    <row r="30" spans="1:21" ht="19.5" customHeight="1">
      <c r="A30" s="88"/>
      <c r="B30" s="103" t="s">
        <v>97</v>
      </c>
      <c r="C30" s="104" t="s">
        <v>98</v>
      </c>
      <c r="S30" s="88"/>
      <c r="T30" s="88"/>
      <c r="U30" s="107" t="s">
        <v>92</v>
      </c>
    </row>
    <row r="31" spans="1:21" ht="19.5" customHeight="1">
      <c r="A31" s="88"/>
      <c r="C31" s="104" t="s">
        <v>99</v>
      </c>
      <c r="D31" s="104"/>
      <c r="E31" s="360">
        <f>【申請者入力】様式第1.交付申請書!H44</f>
        <v>0</v>
      </c>
      <c r="F31" s="361"/>
      <c r="G31" s="361"/>
      <c r="H31" s="361"/>
      <c r="I31" s="361"/>
      <c r="J31" s="361"/>
      <c r="K31" s="361"/>
      <c r="L31" s="361"/>
      <c r="M31" s="361"/>
      <c r="N31" s="361"/>
      <c r="O31" s="361"/>
      <c r="P31" s="361"/>
      <c r="Q31" s="362"/>
      <c r="S31" s="111"/>
      <c r="T31" s="88"/>
      <c r="U31" s="107" t="s">
        <v>95</v>
      </c>
    </row>
    <row r="32" spans="1:21" ht="19.5" customHeight="1">
      <c r="A32" s="88"/>
      <c r="C32" s="104" t="s">
        <v>100</v>
      </c>
      <c r="D32" s="104"/>
      <c r="E32" s="360">
        <f>【申請者入力】様式第1.交付申請書!H45</f>
        <v>0</v>
      </c>
      <c r="F32" s="361"/>
      <c r="G32" s="361"/>
      <c r="H32" s="361"/>
      <c r="I32" s="361"/>
      <c r="J32" s="361"/>
      <c r="K32" s="361"/>
      <c r="L32" s="361"/>
      <c r="M32" s="361"/>
      <c r="N32" s="361"/>
      <c r="O32" s="361"/>
      <c r="P32" s="361"/>
      <c r="Q32" s="362"/>
      <c r="S32" s="111"/>
      <c r="T32" s="88"/>
      <c r="U32" s="107" t="s">
        <v>96</v>
      </c>
    </row>
    <row r="33" spans="1:21" ht="19.5" customHeight="1">
      <c r="A33" s="88"/>
      <c r="C33" s="104" t="s">
        <v>101</v>
      </c>
      <c r="D33" s="104"/>
      <c r="E33" s="360">
        <f>【申請者入力】様式第1.交付申請書!H46</f>
        <v>0</v>
      </c>
      <c r="F33" s="361"/>
      <c r="G33" s="361"/>
      <c r="H33" s="361"/>
      <c r="I33" s="361"/>
      <c r="J33" s="361"/>
      <c r="K33" s="361"/>
      <c r="L33" s="361"/>
      <c r="M33" s="361"/>
      <c r="N33" s="361"/>
      <c r="O33" s="361"/>
      <c r="P33" s="361"/>
      <c r="Q33" s="362"/>
      <c r="S33" s="111"/>
      <c r="T33" s="88"/>
      <c r="U33" s="107"/>
    </row>
    <row r="34" spans="1:21" ht="19.5" customHeight="1">
      <c r="A34" s="88"/>
      <c r="C34" s="104" t="s">
        <v>102</v>
      </c>
      <c r="D34" s="104"/>
      <c r="E34" s="360">
        <f>【申請者入力】様式第1.交付申請書!H47</f>
        <v>0</v>
      </c>
      <c r="F34" s="361"/>
      <c r="G34" s="361"/>
      <c r="H34" s="361"/>
      <c r="I34" s="361"/>
      <c r="J34" s="361"/>
      <c r="K34" s="361"/>
      <c r="L34" s="361"/>
      <c r="M34" s="361"/>
      <c r="N34" s="361"/>
      <c r="O34" s="361"/>
      <c r="P34" s="361"/>
      <c r="Q34" s="362"/>
      <c r="S34" s="111"/>
      <c r="T34" s="88"/>
    </row>
    <row r="35" spans="1:21" ht="19.5" customHeight="1">
      <c r="A35" s="88"/>
      <c r="B35" s="103"/>
      <c r="S35" s="111"/>
      <c r="T35" s="88"/>
    </row>
    <row r="36" spans="1:21" ht="19.5" customHeight="1">
      <c r="A36" s="88"/>
      <c r="B36" s="103" t="s">
        <v>103</v>
      </c>
      <c r="C36" s="104" t="s">
        <v>266</v>
      </c>
      <c r="R36" s="112"/>
      <c r="S36" s="111"/>
      <c r="T36" s="88"/>
    </row>
    <row r="37" spans="1:21" ht="19.5" customHeight="1">
      <c r="A37" s="88"/>
      <c r="B37" s="106"/>
      <c r="C37" s="352">
        <f>【申請者入力】様式第1.交付申請書!H54</f>
        <v>0</v>
      </c>
      <c r="D37" s="353"/>
      <c r="E37" s="353"/>
      <c r="F37" s="353"/>
      <c r="G37" s="353"/>
      <c r="H37" s="353"/>
      <c r="I37" s="353"/>
      <c r="J37" s="353"/>
      <c r="K37" s="353"/>
      <c r="L37" s="353"/>
      <c r="M37" s="353"/>
      <c r="N37" s="353"/>
      <c r="O37" s="353"/>
      <c r="P37" s="353"/>
      <c r="Q37" s="354"/>
      <c r="S37" s="111"/>
      <c r="T37" s="88"/>
    </row>
    <row r="38" spans="1:21" ht="19.5" customHeight="1">
      <c r="A38" s="88"/>
      <c r="B38" s="106"/>
      <c r="S38" s="113"/>
      <c r="T38" s="88"/>
    </row>
    <row r="39" spans="1:21" ht="19.5" customHeight="1">
      <c r="A39" s="88"/>
      <c r="B39" s="103" t="s">
        <v>104</v>
      </c>
      <c r="C39" s="104" t="s">
        <v>105</v>
      </c>
      <c r="D39" s="88"/>
      <c r="E39" s="88"/>
      <c r="F39" s="88"/>
      <c r="G39" s="88"/>
      <c r="H39" s="88"/>
      <c r="I39" s="114"/>
      <c r="J39" s="114"/>
      <c r="K39" s="114"/>
      <c r="S39" s="113"/>
      <c r="T39" s="88"/>
    </row>
    <row r="40" spans="1:21" ht="19.5">
      <c r="A40" s="88"/>
      <c r="C40" s="352">
        <f>【申請者入力】様式第1.交付申請書!H55</f>
        <v>0</v>
      </c>
      <c r="D40" s="353"/>
      <c r="E40" s="353"/>
      <c r="F40" s="353"/>
      <c r="G40" s="353"/>
      <c r="H40" s="353"/>
      <c r="I40" s="353"/>
      <c r="J40" s="353"/>
      <c r="K40" s="353"/>
      <c r="L40" s="353"/>
      <c r="M40" s="353"/>
      <c r="N40" s="353"/>
      <c r="O40" s="353"/>
      <c r="P40" s="353"/>
      <c r="Q40" s="354"/>
      <c r="S40" s="115"/>
      <c r="T40" s="88"/>
    </row>
    <row r="42" spans="1:21" ht="18.75" customHeight="1">
      <c r="B42" s="103" t="s">
        <v>106</v>
      </c>
      <c r="C42" s="104" t="s">
        <v>107</v>
      </c>
    </row>
    <row r="43" spans="1:21" ht="18.75" customHeight="1">
      <c r="B43" s="88"/>
      <c r="C43" s="352">
        <f>【申請者入力】様式第1.交付申請書!H56</f>
        <v>0</v>
      </c>
      <c r="D43" s="353"/>
      <c r="E43" s="353"/>
      <c r="F43" s="353"/>
      <c r="G43" s="353"/>
      <c r="H43" s="353"/>
      <c r="I43" s="353"/>
      <c r="J43" s="353"/>
      <c r="K43" s="353"/>
      <c r="L43" s="353"/>
      <c r="M43" s="353"/>
      <c r="N43" s="353"/>
      <c r="O43" s="353"/>
      <c r="P43" s="353"/>
      <c r="Q43" s="354"/>
    </row>
    <row r="44" spans="1:21" ht="18.75" customHeight="1">
      <c r="D44" s="88"/>
      <c r="E44" s="114"/>
      <c r="F44" s="114"/>
      <c r="G44" s="114"/>
      <c r="H44" s="114"/>
      <c r="I44" s="114"/>
      <c r="J44" s="114"/>
      <c r="K44" s="114"/>
    </row>
    <row r="45" spans="1:21" ht="19.5">
      <c r="B45" s="103" t="s">
        <v>114</v>
      </c>
      <c r="C45" s="104" t="s">
        <v>115</v>
      </c>
    </row>
    <row r="46" spans="1:21" ht="19.5" customHeight="1">
      <c r="B46" s="106"/>
      <c r="C46" s="349" t="s">
        <v>140</v>
      </c>
      <c r="D46" s="350"/>
      <c r="E46" s="350"/>
      <c r="F46" s="350"/>
      <c r="G46" s="350"/>
      <c r="H46" s="350"/>
      <c r="I46" s="350"/>
      <c r="J46" s="350"/>
      <c r="K46" s="350"/>
      <c r="L46" s="350"/>
      <c r="M46" s="350"/>
      <c r="N46" s="350"/>
      <c r="O46" s="350"/>
      <c r="P46" s="350"/>
      <c r="Q46" s="351"/>
    </row>
    <row r="47" spans="1:21" ht="19.5" customHeight="1">
      <c r="B47" s="88"/>
      <c r="C47" s="104"/>
      <c r="D47" s="88"/>
      <c r="E47" s="114"/>
      <c r="F47" s="114"/>
      <c r="G47" s="114"/>
      <c r="H47" s="114"/>
      <c r="I47" s="114"/>
      <c r="J47" s="114"/>
      <c r="K47" s="114"/>
    </row>
    <row r="48" spans="1:21" ht="19.5" customHeight="1">
      <c r="B48" s="103" t="s">
        <v>116</v>
      </c>
      <c r="C48" s="104" t="s">
        <v>117</v>
      </c>
    </row>
    <row r="49" spans="2:17" ht="19.5" customHeight="1">
      <c r="B49" s="106"/>
      <c r="C49" s="349" t="s">
        <v>140</v>
      </c>
      <c r="D49" s="350"/>
      <c r="E49" s="350"/>
      <c r="F49" s="350"/>
      <c r="G49" s="350"/>
      <c r="H49" s="350"/>
      <c r="I49" s="350"/>
      <c r="J49" s="350"/>
      <c r="K49" s="350"/>
      <c r="L49" s="350"/>
      <c r="M49" s="350"/>
      <c r="N49" s="350"/>
      <c r="O49" s="350"/>
      <c r="P49" s="350"/>
      <c r="Q49" s="351"/>
    </row>
    <row r="50" spans="2:17" ht="19.5">
      <c r="B50" s="106"/>
    </row>
  </sheetData>
  <sheetProtection algorithmName="SHA-512" hashValue="R21hf+3N7vJpnUtikupV3LfClZEfVZ/Y3Vozwjz0kyPfia/CRCkmTal5ZwUb+n/Uov0Ww4l7fiq5hDPSixxcxA==" saltValue="fhGacPiq4kkjSWwgRrEttA==" spinCount="100000" sheet="1" selectLockedCells="1"/>
  <protectedRanges>
    <protectedRange sqref="L2:M2 O2 Q2 E20:Q20 I37:Q37 S26 R33 R35 I31:Q34 I39:Q40 R37:R44 I43:Q43 E47:Q47 R21 R46:R48 E44:Q44 I46:Q46 I49:Q49 N4:N6 P4:R6" name="範囲1"/>
  </protectedRanges>
  <mergeCells count="21">
    <mergeCell ref="A1:C1"/>
    <mergeCell ref="L2:M2"/>
    <mergeCell ref="N5:R5"/>
    <mergeCell ref="N6:R6"/>
    <mergeCell ref="B5:B6"/>
    <mergeCell ref="C5:C6"/>
    <mergeCell ref="N4:R4"/>
    <mergeCell ref="C46:Q46"/>
    <mergeCell ref="C49:Q49"/>
    <mergeCell ref="C43:Q43"/>
    <mergeCell ref="B8:R8"/>
    <mergeCell ref="C28:D28"/>
    <mergeCell ref="K28:L28"/>
    <mergeCell ref="E31:Q31"/>
    <mergeCell ref="E32:Q32"/>
    <mergeCell ref="E33:Q33"/>
    <mergeCell ref="E34:Q34"/>
    <mergeCell ref="C37:Q37"/>
    <mergeCell ref="C40:Q40"/>
    <mergeCell ref="B10:R14"/>
    <mergeCell ref="C18:Q24"/>
  </mergeCells>
  <phoneticPr fontId="5"/>
  <dataValidations count="1">
    <dataValidation type="textLength" allowBlank="1" showInputMessage="1" showErrorMessage="1" sqref="O2 Q2" xr:uid="{98FA1406-8147-4669-B6C7-F883C2F9077F}">
      <formula1>1</formula1>
      <formula2>2</formula2>
    </dataValidation>
  </dataValidations>
  <pageMargins left="0.77" right="0.70866141732283472" top="0.39370078740157483" bottom="0" header="0.31496062992125984" footer="0.18"/>
  <pageSetup paperSize="9" scale="83" fitToHeight="0" orientation="portrait" r:id="rId1"/>
  <colBreaks count="1" manualBreakCount="1">
    <brk id="20" max="3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9C8F-5B9E-4FD1-B7CF-B9E393A13085}">
  <sheetPr>
    <pageSetUpPr autoPageBreaks="0"/>
  </sheetPr>
  <dimension ref="A1:X53"/>
  <sheetViews>
    <sheetView showGridLines="0" view="pageBreakPreview" zoomScaleNormal="113" zoomScaleSheetLayoutView="100" workbookViewId="0"/>
  </sheetViews>
  <sheetFormatPr defaultColWidth="9.140625" defaultRowHeight="16.5"/>
  <cols>
    <col min="1" max="1" width="2.7109375" style="1" customWidth="1"/>
    <col min="2" max="5" width="1.7109375" style="1" customWidth="1"/>
    <col min="6" max="6" width="75.7109375" style="1" customWidth="1"/>
    <col min="7" max="9" width="30.7109375" style="1" customWidth="1"/>
    <col min="10" max="13" width="2.7109375" style="1" customWidth="1"/>
    <col min="14" max="14" width="27.140625" style="1" bestFit="1" customWidth="1"/>
    <col min="15" max="15" width="13" style="1" bestFit="1" customWidth="1"/>
    <col min="16" max="16" width="8.5703125" style="1" bestFit="1" customWidth="1"/>
    <col min="17" max="17" width="10.7109375" style="1" bestFit="1" customWidth="1"/>
    <col min="18" max="18" width="20.5703125" style="1" bestFit="1" customWidth="1"/>
    <col min="19" max="19" width="10.7109375" style="1" bestFit="1" customWidth="1"/>
    <col min="20" max="20" width="20" style="1" bestFit="1" customWidth="1"/>
    <col min="21" max="21" width="12.7109375" style="1" bestFit="1" customWidth="1"/>
    <col min="22" max="22" width="6.42578125" style="1" bestFit="1" customWidth="1"/>
    <col min="23" max="23" width="1.7109375" style="1" customWidth="1"/>
    <col min="24" max="16384" width="9.140625" style="1"/>
  </cols>
  <sheetData>
    <row r="1" spans="2:24">
      <c r="M1" s="5" t="s">
        <v>45</v>
      </c>
    </row>
    <row r="2" spans="2:24" ht="20.25">
      <c r="B2" s="19"/>
      <c r="C2" s="20" t="s">
        <v>118</v>
      </c>
      <c r="D2" s="21"/>
      <c r="E2" s="21"/>
      <c r="F2" s="21"/>
      <c r="G2" s="21"/>
      <c r="H2" s="21"/>
      <c r="I2" s="21"/>
      <c r="J2" s="22"/>
      <c r="K2" s="5"/>
      <c r="L2" s="5"/>
      <c r="M2" s="5" t="s">
        <v>45</v>
      </c>
      <c r="N2" s="5"/>
      <c r="O2" s="5"/>
      <c r="P2" s="5"/>
      <c r="Q2" s="5"/>
      <c r="R2" s="5"/>
      <c r="S2" s="5"/>
      <c r="T2" s="5"/>
      <c r="U2" s="5"/>
      <c r="V2" s="5"/>
      <c r="W2" s="5"/>
      <c r="X2" s="5"/>
    </row>
    <row r="3" spans="2:24">
      <c r="B3" s="23"/>
      <c r="C3" s="5"/>
      <c r="D3" s="5"/>
      <c r="E3" s="5"/>
      <c r="F3" s="5"/>
      <c r="G3" s="343">
        <v>0.5</v>
      </c>
      <c r="H3" s="5"/>
      <c r="I3" s="5"/>
      <c r="J3" s="24"/>
      <c r="K3" s="5"/>
      <c r="L3" s="5"/>
      <c r="M3" s="5" t="s">
        <v>45</v>
      </c>
      <c r="N3" s="5"/>
      <c r="O3" s="5"/>
      <c r="P3" s="5"/>
      <c r="Q3" s="5"/>
      <c r="R3" s="5"/>
      <c r="S3" s="5"/>
      <c r="T3" s="5"/>
      <c r="U3" s="5"/>
      <c r="V3" s="5"/>
      <c r="W3" s="5"/>
      <c r="X3" s="5"/>
    </row>
    <row r="4" spans="2:24" ht="21" thickBot="1">
      <c r="B4" s="23"/>
      <c r="C4" s="5"/>
      <c r="D4" s="25" t="s">
        <v>119</v>
      </c>
      <c r="E4" s="25"/>
      <c r="F4" s="25"/>
      <c r="G4" s="343">
        <v>0.66666666666666663</v>
      </c>
      <c r="H4" s="5"/>
      <c r="I4" s="5"/>
      <c r="J4" s="24"/>
      <c r="K4" s="5"/>
      <c r="L4" s="5"/>
      <c r="M4" s="5" t="s">
        <v>45</v>
      </c>
      <c r="N4" s="26"/>
      <c r="O4" s="5"/>
      <c r="P4" s="5"/>
      <c r="Q4" s="5"/>
      <c r="R4" s="5"/>
      <c r="S4" s="5"/>
      <c r="T4" s="5"/>
      <c r="U4" s="5"/>
      <c r="V4" s="5"/>
      <c r="W4" s="5"/>
      <c r="X4" s="5"/>
    </row>
    <row r="5" spans="2:24" ht="18" thickBot="1">
      <c r="B5" s="23"/>
      <c r="C5" s="27"/>
      <c r="D5" s="49" t="s">
        <v>120</v>
      </c>
      <c r="E5" s="50"/>
      <c r="F5" s="50"/>
      <c r="G5" s="51" t="s">
        <v>124</v>
      </c>
      <c r="H5" s="6"/>
      <c r="I5" s="6"/>
      <c r="J5" s="37"/>
      <c r="K5" s="6"/>
      <c r="L5" s="6"/>
      <c r="M5" s="5" t="s">
        <v>45</v>
      </c>
      <c r="N5" s="6"/>
      <c r="O5" s="6"/>
      <c r="P5" s="27"/>
      <c r="Q5" s="5"/>
      <c r="R5" s="5"/>
      <c r="S5" s="5"/>
      <c r="T5" s="5"/>
      <c r="U5" s="5"/>
      <c r="V5" s="5"/>
      <c r="W5" s="5"/>
      <c r="X5" s="5"/>
    </row>
    <row r="6" spans="2:24" ht="17.25" thickBot="1">
      <c r="B6" s="23"/>
      <c r="C6" s="5"/>
      <c r="D6" s="46" t="s">
        <v>239</v>
      </c>
      <c r="E6" s="47"/>
      <c r="F6" s="47"/>
      <c r="G6" s="48">
        <f>G3</f>
        <v>0.5</v>
      </c>
      <c r="H6" s="7"/>
      <c r="I6" s="8"/>
      <c r="J6" s="38"/>
      <c r="K6" s="8"/>
      <c r="L6" s="8"/>
      <c r="M6" s="5" t="s">
        <v>45</v>
      </c>
      <c r="N6" s="7"/>
      <c r="O6" s="9"/>
      <c r="P6" s="5"/>
      <c r="Q6" s="5"/>
      <c r="R6" s="5"/>
      <c r="S6" s="5"/>
      <c r="T6" s="5"/>
      <c r="U6" s="5"/>
      <c r="V6" s="5"/>
      <c r="W6" s="5"/>
      <c r="X6" s="5"/>
    </row>
    <row r="7" spans="2:24" ht="20.25">
      <c r="B7" s="23"/>
      <c r="C7" s="5"/>
      <c r="D7" s="25"/>
      <c r="E7" s="25"/>
      <c r="F7" s="25"/>
      <c r="G7" s="25"/>
      <c r="H7" s="5"/>
      <c r="I7" s="5"/>
      <c r="J7" s="24"/>
      <c r="K7" s="5"/>
      <c r="L7" s="5"/>
      <c r="M7" s="5" t="s">
        <v>45</v>
      </c>
      <c r="N7" s="26"/>
      <c r="O7" s="5"/>
      <c r="P7" s="5"/>
      <c r="Q7" s="5"/>
      <c r="R7" s="5"/>
      <c r="S7" s="5"/>
      <c r="T7" s="5"/>
      <c r="U7" s="5"/>
      <c r="V7" s="5"/>
      <c r="W7" s="5"/>
      <c r="X7" s="5"/>
    </row>
    <row r="8" spans="2:24" ht="21" thickBot="1">
      <c r="B8" s="23"/>
      <c r="C8" s="5"/>
      <c r="D8" s="25" t="s">
        <v>244</v>
      </c>
      <c r="E8" s="25"/>
      <c r="F8" s="25"/>
      <c r="G8" s="73"/>
      <c r="H8" s="5"/>
      <c r="I8" s="5"/>
      <c r="J8" s="24"/>
      <c r="K8" s="5"/>
      <c r="L8" s="5"/>
      <c r="M8" s="5" t="s">
        <v>45</v>
      </c>
      <c r="N8" s="26"/>
      <c r="O8" s="5"/>
      <c r="P8" s="5"/>
      <c r="Q8" s="5"/>
      <c r="R8" s="5"/>
      <c r="S8" s="5"/>
      <c r="T8" s="5"/>
      <c r="U8" s="5"/>
      <c r="V8" s="5"/>
      <c r="W8" s="5"/>
      <c r="X8" s="5"/>
    </row>
    <row r="9" spans="2:24" ht="18" thickBot="1">
      <c r="B9" s="23"/>
      <c r="C9" s="27"/>
      <c r="D9" s="49" t="s">
        <v>120</v>
      </c>
      <c r="E9" s="50"/>
      <c r="F9" s="50"/>
      <c r="G9" s="51" t="s">
        <v>124</v>
      </c>
      <c r="H9" s="6"/>
      <c r="I9" s="6"/>
      <c r="J9" s="37"/>
      <c r="K9" s="6"/>
      <c r="L9" s="6"/>
      <c r="M9" s="5" t="s">
        <v>45</v>
      </c>
      <c r="N9" s="6"/>
      <c r="O9" s="6"/>
      <c r="P9" s="27"/>
      <c r="Q9" s="5"/>
      <c r="R9" s="5"/>
      <c r="S9" s="5"/>
      <c r="T9" s="5"/>
      <c r="U9" s="5"/>
      <c r="V9" s="5"/>
      <c r="W9" s="5"/>
      <c r="X9" s="5"/>
    </row>
    <row r="10" spans="2:24" ht="17.25" thickBot="1">
      <c r="B10" s="23"/>
      <c r="C10" s="5"/>
      <c r="D10" s="46" t="s">
        <v>245</v>
      </c>
      <c r="E10" s="47"/>
      <c r="F10" s="47"/>
      <c r="G10" s="48">
        <f>【申請者入力】様式第1.交付申請書!H27</f>
        <v>0</v>
      </c>
      <c r="H10" s="7"/>
      <c r="I10" s="8"/>
      <c r="J10" s="38"/>
      <c r="K10" s="8"/>
      <c r="L10" s="8"/>
      <c r="M10" s="5" t="s">
        <v>45</v>
      </c>
      <c r="N10" s="7"/>
      <c r="O10" s="9"/>
      <c r="P10" s="5"/>
      <c r="Q10" s="5"/>
      <c r="R10" s="5"/>
      <c r="S10" s="5"/>
      <c r="T10" s="5"/>
      <c r="U10" s="5"/>
      <c r="V10" s="5"/>
      <c r="W10" s="5"/>
      <c r="X10" s="5"/>
    </row>
    <row r="11" spans="2:24" ht="20.25">
      <c r="B11" s="23"/>
      <c r="C11" s="5"/>
      <c r="D11" s="25"/>
      <c r="E11" s="25"/>
      <c r="F11" s="25"/>
      <c r="G11" s="25"/>
      <c r="H11" s="5"/>
      <c r="I11" s="5"/>
      <c r="J11" s="24"/>
      <c r="K11" s="5"/>
      <c r="L11" s="5"/>
      <c r="M11" s="5" t="s">
        <v>45</v>
      </c>
      <c r="N11" s="26"/>
      <c r="O11" s="5"/>
      <c r="P11" s="5"/>
      <c r="Q11" s="5"/>
      <c r="R11" s="5"/>
      <c r="S11" s="5"/>
      <c r="T11" s="5"/>
      <c r="U11" s="5"/>
      <c r="V11" s="5"/>
      <c r="W11" s="5"/>
      <c r="X11" s="5"/>
    </row>
    <row r="12" spans="2:24" ht="21" thickBot="1">
      <c r="B12" s="23"/>
      <c r="C12" s="5"/>
      <c r="D12" s="25" t="s">
        <v>246</v>
      </c>
      <c r="E12" s="25"/>
      <c r="F12" s="25"/>
      <c r="G12" s="25"/>
      <c r="H12" s="5"/>
      <c r="I12" s="5"/>
      <c r="J12" s="24"/>
      <c r="K12" s="5"/>
      <c r="L12" s="5"/>
      <c r="M12" s="5" t="s">
        <v>45</v>
      </c>
      <c r="N12" s="26"/>
      <c r="O12" s="5"/>
      <c r="P12" s="5"/>
      <c r="Q12" s="5"/>
      <c r="R12" s="5"/>
      <c r="S12" s="5"/>
      <c r="T12" s="5"/>
      <c r="U12" s="5"/>
      <c r="V12" s="5"/>
      <c r="W12" s="5"/>
      <c r="X12" s="5"/>
    </row>
    <row r="13" spans="2:24" ht="18" thickBot="1">
      <c r="B13" s="23"/>
      <c r="C13" s="27"/>
      <c r="D13" s="49" t="s">
        <v>120</v>
      </c>
      <c r="E13" s="50"/>
      <c r="F13" s="50"/>
      <c r="G13" s="51" t="s">
        <v>123</v>
      </c>
      <c r="H13" s="6"/>
      <c r="I13" s="6"/>
      <c r="J13" s="37"/>
      <c r="K13" s="6"/>
      <c r="L13" s="6"/>
      <c r="M13" s="5" t="s">
        <v>45</v>
      </c>
      <c r="N13" s="6"/>
      <c r="O13" s="10"/>
      <c r="P13" s="27"/>
      <c r="Q13" s="5"/>
      <c r="R13" s="5"/>
      <c r="S13" s="5"/>
      <c r="T13" s="5"/>
      <c r="U13" s="5"/>
      <c r="V13" s="5"/>
      <c r="W13" s="5"/>
      <c r="X13" s="5"/>
    </row>
    <row r="14" spans="2:24">
      <c r="B14" s="23"/>
      <c r="C14" s="5"/>
      <c r="D14" s="52" t="s">
        <v>121</v>
      </c>
      <c r="E14" s="53"/>
      <c r="F14" s="53"/>
      <c r="G14" s="54">
        <f>【申請者入力】様式第1.交付申請書!H24</f>
        <v>0</v>
      </c>
      <c r="H14" s="7"/>
      <c r="I14" s="8"/>
      <c r="J14" s="38"/>
      <c r="K14" s="8"/>
      <c r="L14" s="8"/>
      <c r="M14" s="5" t="s">
        <v>45</v>
      </c>
      <c r="N14" s="7"/>
      <c r="O14" s="7"/>
      <c r="P14" s="5"/>
      <c r="Q14" s="5"/>
      <c r="R14" s="5"/>
      <c r="S14" s="5"/>
      <c r="T14" s="5"/>
      <c r="U14" s="69"/>
      <c r="V14" s="5"/>
      <c r="W14" s="5"/>
      <c r="X14" s="5"/>
    </row>
    <row r="15" spans="2:24" ht="17.25" thickBot="1">
      <c r="B15" s="23"/>
      <c r="C15" s="5"/>
      <c r="D15" s="11" t="s">
        <v>66</v>
      </c>
      <c r="E15" s="12"/>
      <c r="F15" s="12"/>
      <c r="G15" s="75">
        <f>【申請者入力】様式第1.交付申請書!H26</f>
        <v>0</v>
      </c>
      <c r="H15" s="5"/>
      <c r="I15" s="5"/>
      <c r="J15" s="24"/>
      <c r="K15" s="5"/>
      <c r="L15" s="5"/>
      <c r="M15" s="5" t="s">
        <v>45</v>
      </c>
      <c r="N15" s="5"/>
      <c r="O15" s="5"/>
      <c r="P15" s="5"/>
      <c r="Q15" s="5"/>
      <c r="R15" s="5"/>
      <c r="S15" s="5"/>
      <c r="T15" s="5"/>
      <c r="U15" s="5"/>
      <c r="V15" s="5"/>
      <c r="W15" s="5"/>
      <c r="X15" s="5"/>
    </row>
    <row r="16" spans="2:24">
      <c r="B16" s="23"/>
      <c r="C16" s="5"/>
      <c r="D16" s="5"/>
      <c r="E16" s="5"/>
      <c r="F16" s="5"/>
      <c r="G16" s="5"/>
      <c r="H16" s="5"/>
      <c r="I16" s="5"/>
      <c r="J16" s="24"/>
      <c r="K16" s="5"/>
      <c r="L16" s="5"/>
      <c r="M16" s="5" t="s">
        <v>45</v>
      </c>
      <c r="N16" s="5"/>
      <c r="O16" s="5"/>
      <c r="P16" s="5"/>
      <c r="Q16" s="5"/>
      <c r="R16" s="5"/>
      <c r="S16" s="5"/>
      <c r="T16" s="5"/>
      <c r="U16" s="5"/>
      <c r="V16" s="5"/>
      <c r="W16" s="5"/>
      <c r="X16" s="5"/>
    </row>
    <row r="17" spans="2:24" ht="21" thickBot="1">
      <c r="B17" s="23"/>
      <c r="C17" s="5"/>
      <c r="D17" s="25" t="s">
        <v>247</v>
      </c>
      <c r="E17" s="25"/>
      <c r="F17" s="25"/>
      <c r="G17" s="5"/>
      <c r="H17" s="5"/>
      <c r="I17" s="5"/>
      <c r="J17" s="24"/>
      <c r="K17" s="5"/>
      <c r="L17" s="5"/>
      <c r="M17" s="5" t="s">
        <v>45</v>
      </c>
      <c r="N17" s="5"/>
      <c r="O17" s="5"/>
      <c r="P17" s="5"/>
      <c r="Q17" s="5"/>
      <c r="R17" s="5"/>
      <c r="S17" s="5"/>
      <c r="T17" s="5"/>
      <c r="U17" s="5"/>
      <c r="V17" s="5"/>
      <c r="W17" s="5"/>
      <c r="X17" s="5"/>
    </row>
    <row r="18" spans="2:24" ht="17.25" thickBot="1">
      <c r="B18" s="23"/>
      <c r="C18" s="5"/>
      <c r="D18" s="59" t="s">
        <v>5</v>
      </c>
      <c r="E18" s="60"/>
      <c r="F18" s="60"/>
      <c r="G18" s="61" t="s">
        <v>267</v>
      </c>
      <c r="H18" s="336" t="s">
        <v>268</v>
      </c>
      <c r="I18" s="34"/>
      <c r="J18" s="39"/>
      <c r="K18" s="34"/>
      <c r="L18" s="34"/>
      <c r="M18" s="5" t="s">
        <v>45</v>
      </c>
      <c r="N18" s="5"/>
      <c r="O18" s="5"/>
      <c r="P18" s="34"/>
      <c r="Q18" s="34"/>
      <c r="R18" s="34"/>
      <c r="S18" s="34"/>
      <c r="T18" s="34"/>
      <c r="U18" s="28"/>
      <c r="V18" s="34"/>
      <c r="W18" s="9"/>
      <c r="X18" s="5"/>
    </row>
    <row r="19" spans="2:24">
      <c r="B19" s="23"/>
      <c r="C19" s="5"/>
      <c r="D19" s="55" t="s">
        <v>240</v>
      </c>
      <c r="E19" s="56"/>
      <c r="F19" s="57"/>
      <c r="G19" s="58">
        <f>SUMIF(謝金[経費区分],$D19,謝金[補助事業に要する経費
（税抜き）])</f>
        <v>0</v>
      </c>
      <c r="H19" s="337">
        <f>SUMIF(謝金[経費区分],$D19,謝金[補助対象経費
（税抜き）])</f>
        <v>0</v>
      </c>
      <c r="I19" s="342"/>
      <c r="J19" s="40"/>
      <c r="K19" s="28"/>
      <c r="L19" s="28"/>
      <c r="M19" s="5" t="s">
        <v>45</v>
      </c>
      <c r="N19" s="5"/>
      <c r="O19" s="5"/>
      <c r="P19" s="28"/>
      <c r="Q19" s="28"/>
      <c r="R19" s="28"/>
      <c r="S19" s="28"/>
      <c r="T19" s="28"/>
      <c r="U19" s="28"/>
      <c r="V19" s="28"/>
      <c r="W19" s="28"/>
      <c r="X19" s="5"/>
    </row>
    <row r="20" spans="2:24">
      <c r="B20" s="23"/>
      <c r="C20" s="5"/>
      <c r="D20" s="76" t="s">
        <v>27</v>
      </c>
      <c r="E20" s="17"/>
      <c r="F20" s="77"/>
      <c r="G20" s="44">
        <f>SUMIF(旅費[経費区分],$D20,旅費[補助事業に要する経費
（税抜き）])</f>
        <v>0</v>
      </c>
      <c r="H20" s="338">
        <f>SUMIF(旅費[経費区分],$D20,旅費[補助対象経費
（税抜き）])</f>
        <v>0</v>
      </c>
      <c r="I20" s="342"/>
      <c r="J20" s="40"/>
      <c r="K20" s="28"/>
      <c r="L20" s="28"/>
      <c r="M20" s="5" t="s">
        <v>45</v>
      </c>
      <c r="N20" s="5"/>
      <c r="O20" s="5"/>
      <c r="P20" s="28"/>
      <c r="Q20" s="28"/>
      <c r="R20" s="28"/>
      <c r="S20" s="28"/>
      <c r="T20" s="28"/>
      <c r="U20" s="28"/>
      <c r="V20" s="28"/>
      <c r="W20" s="28"/>
      <c r="X20" s="5"/>
    </row>
    <row r="21" spans="2:24">
      <c r="B21" s="23"/>
      <c r="C21" s="5"/>
      <c r="D21" s="16" t="s">
        <v>232</v>
      </c>
      <c r="E21" s="14"/>
      <c r="F21" s="13"/>
      <c r="G21" s="35">
        <f>SUMIF(委託費[経費区分],$D21,委託費[補助事業に要する経費
（税抜き）])</f>
        <v>0</v>
      </c>
      <c r="H21" s="339">
        <f>SUMIF(委託費[経費区分],$D21,委託費[補助対象経費
（税抜き）])</f>
        <v>0</v>
      </c>
      <c r="I21" s="342"/>
      <c r="J21" s="40"/>
      <c r="K21" s="28"/>
      <c r="L21" s="28"/>
      <c r="M21" s="5" t="s">
        <v>45</v>
      </c>
      <c r="N21" s="5"/>
      <c r="O21" s="5"/>
      <c r="P21" s="28"/>
      <c r="Q21" s="28"/>
      <c r="R21" s="28"/>
      <c r="S21" s="28"/>
      <c r="T21" s="28"/>
      <c r="U21" s="28"/>
      <c r="V21" s="28"/>
      <c r="W21" s="28"/>
      <c r="X21" s="5"/>
    </row>
    <row r="22" spans="2:24">
      <c r="B22" s="23"/>
      <c r="C22" s="5"/>
      <c r="D22" s="16" t="s">
        <v>19</v>
      </c>
      <c r="E22" s="14"/>
      <c r="F22" s="13"/>
      <c r="G22" s="35">
        <f>SUMIF(廃業費[経費区分],$D22,廃業費[補助事業に要する経費
（税抜き）])</f>
        <v>0</v>
      </c>
      <c r="H22" s="339">
        <f>SUMIF(廃業費[経費区分],$D22,廃業費[補助対象経費
（税抜き）])</f>
        <v>0</v>
      </c>
      <c r="I22" s="342"/>
      <c r="J22" s="40"/>
      <c r="K22" s="28"/>
      <c r="L22" s="28"/>
      <c r="M22" s="5" t="s">
        <v>45</v>
      </c>
      <c r="N22" s="5"/>
      <c r="O22" s="5"/>
      <c r="P22" s="28"/>
      <c r="Q22" s="28"/>
      <c r="R22" s="28"/>
      <c r="S22" s="28"/>
      <c r="T22" s="28"/>
      <c r="U22" s="28"/>
      <c r="V22" s="28"/>
      <c r="W22" s="28"/>
      <c r="X22" s="5"/>
    </row>
    <row r="23" spans="2:24">
      <c r="B23" s="23"/>
      <c r="C23" s="5"/>
      <c r="D23" s="76" t="s">
        <v>20</v>
      </c>
      <c r="E23" s="17"/>
      <c r="F23" s="77"/>
      <c r="G23" s="44">
        <f>SUMIF(廃業費[経費区分],$D23,廃業費[補助事業に要する経費
（税抜き）])</f>
        <v>0</v>
      </c>
      <c r="H23" s="338">
        <f>SUMIF(廃業費[経費区分],$D23,廃業費[補助対象経費
（税抜き）])</f>
        <v>0</v>
      </c>
      <c r="I23" s="342"/>
      <c r="J23" s="40"/>
      <c r="K23" s="28"/>
      <c r="L23" s="28"/>
      <c r="M23" s="5" t="s">
        <v>45</v>
      </c>
      <c r="N23" s="5"/>
      <c r="O23" s="5"/>
      <c r="P23" s="28"/>
      <c r="Q23" s="28"/>
      <c r="R23" s="28"/>
      <c r="S23" s="28"/>
      <c r="T23" s="28"/>
      <c r="U23" s="28"/>
      <c r="V23" s="28"/>
      <c r="W23" s="28"/>
      <c r="X23" s="5"/>
    </row>
    <row r="24" spans="2:24">
      <c r="B24" s="23"/>
      <c r="C24" s="5"/>
      <c r="D24" s="16" t="s">
        <v>21</v>
      </c>
      <c r="E24" s="14"/>
      <c r="F24" s="13"/>
      <c r="G24" s="35">
        <f>SUMIF(廃業費[経費区分],$D24,廃業費[補助事業に要する経費
（税抜き）])</f>
        <v>0</v>
      </c>
      <c r="H24" s="339">
        <f>SUMIF(廃業費[経費区分],$D24,廃業費[補助対象経費
（税抜き）])</f>
        <v>0</v>
      </c>
      <c r="I24" s="342"/>
      <c r="J24" s="40"/>
      <c r="K24" s="28"/>
      <c r="L24" s="28"/>
      <c r="M24" s="5" t="s">
        <v>45</v>
      </c>
      <c r="N24" s="5"/>
      <c r="O24" s="5"/>
      <c r="P24" s="28"/>
      <c r="Q24" s="28"/>
      <c r="R24" s="28"/>
      <c r="S24" s="28"/>
      <c r="T24" s="28"/>
      <c r="U24" s="28"/>
      <c r="V24" s="28"/>
      <c r="W24" s="28"/>
      <c r="X24" s="5"/>
    </row>
    <row r="25" spans="2:24">
      <c r="B25" s="23"/>
      <c r="C25" s="5"/>
      <c r="D25" s="76" t="s">
        <v>22</v>
      </c>
      <c r="E25" s="17"/>
      <c r="F25" s="77"/>
      <c r="G25" s="44">
        <f>SUMIF(廃業費[経費区分],$D25,廃業費[補助事業に要する経費
（税抜き）])</f>
        <v>0</v>
      </c>
      <c r="H25" s="338">
        <f>SUMIF(廃業費[経費区分],$D25,廃業費[補助対象経費
（税抜き）])</f>
        <v>0</v>
      </c>
      <c r="I25" s="342"/>
      <c r="J25" s="40"/>
      <c r="K25" s="28"/>
      <c r="L25" s="28"/>
      <c r="M25" s="5" t="s">
        <v>45</v>
      </c>
      <c r="N25" s="5"/>
      <c r="O25" s="5"/>
      <c r="P25" s="28"/>
      <c r="Q25" s="28"/>
      <c r="R25" s="28"/>
      <c r="S25" s="28"/>
      <c r="T25" s="28"/>
      <c r="U25" s="28"/>
      <c r="V25" s="28"/>
      <c r="W25" s="28"/>
      <c r="X25" s="5"/>
    </row>
    <row r="26" spans="2:24">
      <c r="B26" s="23"/>
      <c r="C26" s="5"/>
      <c r="D26" s="16" t="s">
        <v>23</v>
      </c>
      <c r="E26" s="14"/>
      <c r="F26" s="13"/>
      <c r="G26" s="35">
        <f>SUMIF(廃業費[経費区分],$D26,廃業費[補助事業に要する経費
（税抜き）])</f>
        <v>0</v>
      </c>
      <c r="H26" s="339">
        <f>SUMIF(廃業費[経費区分],$D26,廃業費[補助対象経費
（税抜き）])</f>
        <v>0</v>
      </c>
      <c r="I26" s="342"/>
      <c r="J26" s="40"/>
      <c r="K26" s="28"/>
      <c r="L26" s="28"/>
      <c r="M26" s="5" t="s">
        <v>45</v>
      </c>
      <c r="N26" s="5"/>
      <c r="O26" s="5"/>
      <c r="P26" s="28"/>
      <c r="Q26" s="28"/>
      <c r="R26" s="28"/>
      <c r="S26" s="28"/>
      <c r="T26" s="28"/>
      <c r="U26" s="28"/>
      <c r="V26" s="28"/>
      <c r="W26" s="28"/>
      <c r="X26" s="5"/>
    </row>
    <row r="27" spans="2:24" ht="17.25" thickBot="1">
      <c r="B27" s="23"/>
      <c r="C27" s="5"/>
      <c r="D27" s="78" t="s">
        <v>141</v>
      </c>
      <c r="E27" s="18"/>
      <c r="F27" s="79"/>
      <c r="G27" s="80">
        <f>SUMIF(廃業費[経費区分],$D27,廃業費[補助事業に要する経費
（税抜き）])</f>
        <v>0</v>
      </c>
      <c r="H27" s="340">
        <f>SUMIF(廃業費[経費区分],$D27,廃業費[補助対象経費
（税抜き）])</f>
        <v>0</v>
      </c>
      <c r="I27" s="342"/>
      <c r="J27" s="40"/>
      <c r="K27" s="28"/>
      <c r="L27" s="28"/>
      <c r="M27" s="5" t="s">
        <v>45</v>
      </c>
      <c r="N27" s="5"/>
      <c r="O27" s="5"/>
      <c r="P27" s="28"/>
      <c r="Q27" s="28"/>
      <c r="R27" s="28"/>
      <c r="S27" s="28"/>
      <c r="T27" s="28"/>
      <c r="U27" s="28"/>
      <c r="V27" s="28"/>
      <c r="W27" s="28"/>
      <c r="X27" s="5"/>
    </row>
    <row r="28" spans="2:24">
      <c r="B28" s="23"/>
      <c r="C28" s="5"/>
      <c r="D28" s="5"/>
      <c r="E28" s="5"/>
      <c r="F28" s="5"/>
      <c r="G28" s="42"/>
      <c r="H28" s="42"/>
      <c r="I28" s="43"/>
      <c r="J28" s="40"/>
      <c r="K28" s="28"/>
      <c r="L28" s="28"/>
      <c r="M28" s="5" t="s">
        <v>45</v>
      </c>
      <c r="N28" s="5"/>
      <c r="O28" s="5"/>
      <c r="P28" s="28"/>
      <c r="Q28" s="28"/>
      <c r="R28" s="28"/>
      <c r="S28" s="28"/>
      <c r="T28" s="28"/>
      <c r="U28" s="28"/>
      <c r="V28" s="28"/>
      <c r="W28" s="28"/>
      <c r="X28" s="5"/>
    </row>
    <row r="29" spans="2:24" ht="21" thickBot="1">
      <c r="B29" s="23"/>
      <c r="C29" s="5"/>
      <c r="D29" s="25" t="s">
        <v>191</v>
      </c>
      <c r="E29" s="25"/>
      <c r="F29" s="25"/>
      <c r="G29" s="5"/>
      <c r="H29" s="74"/>
      <c r="I29" s="5"/>
      <c r="J29" s="24"/>
      <c r="K29" s="5"/>
      <c r="L29" s="5"/>
      <c r="M29" s="5" t="s">
        <v>45</v>
      </c>
      <c r="N29" s="28"/>
      <c r="O29" s="28"/>
      <c r="P29" s="28"/>
      <c r="Q29" s="28"/>
      <c r="R29" s="28"/>
      <c r="S29" s="28"/>
      <c r="T29" s="5"/>
      <c r="U29" s="5"/>
      <c r="V29" s="5"/>
      <c r="W29" s="5"/>
      <c r="X29" s="5"/>
    </row>
    <row r="30" spans="2:24" ht="17.25" thickBot="1">
      <c r="B30" s="23"/>
      <c r="C30" s="5"/>
      <c r="D30" s="59" t="s">
        <v>120</v>
      </c>
      <c r="E30" s="64"/>
      <c r="F30" s="64"/>
      <c r="G30" s="187" t="s">
        <v>123</v>
      </c>
      <c r="H30" s="328" t="s">
        <v>208</v>
      </c>
      <c r="I30" s="34"/>
      <c r="J30" s="41"/>
      <c r="K30" s="30"/>
      <c r="L30" s="30"/>
      <c r="M30" s="5" t="s">
        <v>45</v>
      </c>
      <c r="N30" s="28"/>
      <c r="O30" s="29"/>
      <c r="P30" s="29"/>
      <c r="Q30" s="29"/>
      <c r="R30" s="29"/>
      <c r="S30" s="29"/>
      <c r="T30" s="30"/>
      <c r="U30" s="5"/>
      <c r="V30" s="5"/>
      <c r="W30" s="5"/>
      <c r="X30" s="5"/>
    </row>
    <row r="31" spans="2:24">
      <c r="B31" s="23"/>
      <c r="C31" s="5"/>
      <c r="D31" s="197" t="s">
        <v>248</v>
      </c>
      <c r="E31" s="62"/>
      <c r="F31" s="62"/>
      <c r="G31" s="188"/>
      <c r="H31" s="63"/>
      <c r="I31" s="325"/>
      <c r="J31" s="24"/>
      <c r="K31" s="5"/>
      <c r="L31" s="5"/>
      <c r="M31" s="5" t="s">
        <v>45</v>
      </c>
      <c r="N31" s="28"/>
      <c r="O31" s="28"/>
      <c r="P31" s="28"/>
      <c r="Q31" s="28"/>
      <c r="R31" s="28"/>
      <c r="S31" s="28"/>
      <c r="T31" s="5"/>
      <c r="U31" s="5"/>
      <c r="V31" s="5"/>
      <c r="W31" s="5"/>
      <c r="X31" s="5"/>
    </row>
    <row r="32" spans="2:24">
      <c r="B32" s="23"/>
      <c r="C32" s="5"/>
      <c r="D32" s="198"/>
      <c r="E32" s="201"/>
      <c r="F32" s="15" t="s">
        <v>269</v>
      </c>
      <c r="G32" s="189">
        <f>SUM(G19:G21)</f>
        <v>0</v>
      </c>
      <c r="H32" s="45" t="s">
        <v>51</v>
      </c>
      <c r="I32" s="326"/>
      <c r="J32" s="24"/>
      <c r="K32" s="5"/>
      <c r="L32" s="5"/>
      <c r="M32" s="5" t="s">
        <v>45</v>
      </c>
      <c r="N32" s="28"/>
      <c r="O32" s="28"/>
      <c r="P32" s="28"/>
      <c r="Q32" s="28"/>
      <c r="R32" s="28"/>
      <c r="S32" s="28"/>
      <c r="T32" s="5"/>
      <c r="U32" s="5"/>
      <c r="V32" s="5"/>
      <c r="W32" s="5"/>
      <c r="X32" s="5"/>
    </row>
    <row r="33" spans="2:24">
      <c r="B33" s="23"/>
      <c r="C33" s="5"/>
      <c r="D33" s="198"/>
      <c r="E33" s="202"/>
      <c r="F33" s="15" t="s">
        <v>110</v>
      </c>
      <c r="G33" s="189">
        <f>SUM(H19:H21)</f>
        <v>0</v>
      </c>
      <c r="H33" s="45" t="s">
        <v>51</v>
      </c>
      <c r="I33" s="326"/>
      <c r="J33" s="24"/>
      <c r="K33" s="5"/>
      <c r="L33" s="5"/>
      <c r="M33" s="5" t="s">
        <v>45</v>
      </c>
      <c r="N33" s="28"/>
      <c r="O33" s="28"/>
      <c r="P33" s="28"/>
      <c r="Q33" s="28"/>
      <c r="R33" s="28"/>
      <c r="S33" s="28"/>
      <c r="T33" s="5"/>
      <c r="U33" s="5"/>
      <c r="V33" s="5"/>
      <c r="W33" s="5"/>
      <c r="X33" s="5"/>
    </row>
    <row r="34" spans="2:24">
      <c r="B34" s="23"/>
      <c r="C34" s="5"/>
      <c r="D34" s="199"/>
      <c r="E34" s="205"/>
      <c r="F34" s="196" t="s">
        <v>111</v>
      </c>
      <c r="G34" s="195">
        <f>INT(MIN(G33*G6,H34))</f>
        <v>0</v>
      </c>
      <c r="H34" s="329">
        <v>1500000</v>
      </c>
      <c r="I34" s="327"/>
      <c r="J34" s="24"/>
      <c r="K34" s="5"/>
      <c r="L34" s="5"/>
      <c r="M34" s="5" t="s">
        <v>45</v>
      </c>
      <c r="N34" s="28"/>
      <c r="O34" s="28"/>
      <c r="P34" s="28"/>
      <c r="Q34" s="28"/>
      <c r="R34" s="28"/>
      <c r="S34" s="28"/>
      <c r="T34" s="5"/>
      <c r="U34" s="5"/>
      <c r="V34" s="5"/>
      <c r="W34" s="5"/>
      <c r="X34" s="5"/>
    </row>
    <row r="35" spans="2:24">
      <c r="B35" s="23"/>
      <c r="C35" s="5"/>
      <c r="D35" s="197" t="s">
        <v>249</v>
      </c>
      <c r="E35" s="62"/>
      <c r="F35" s="62"/>
      <c r="G35" s="188"/>
      <c r="H35" s="63"/>
      <c r="I35" s="325"/>
      <c r="J35" s="24"/>
      <c r="K35" s="5"/>
      <c r="L35" s="5"/>
      <c r="M35" s="5" t="s">
        <v>45</v>
      </c>
      <c r="N35" s="28"/>
      <c r="O35" s="28"/>
      <c r="P35" s="28"/>
      <c r="Q35" s="28"/>
      <c r="R35" s="28"/>
      <c r="S35" s="28"/>
      <c r="T35" s="5"/>
      <c r="U35" s="5"/>
      <c r="V35" s="5"/>
      <c r="W35" s="5"/>
      <c r="X35" s="5"/>
    </row>
    <row r="36" spans="2:24">
      <c r="B36" s="23"/>
      <c r="C36" s="5"/>
      <c r="D36" s="198"/>
      <c r="E36" s="201"/>
      <c r="F36" s="15" t="s">
        <v>270</v>
      </c>
      <c r="G36" s="189">
        <f>SUM(G22:G27)</f>
        <v>0</v>
      </c>
      <c r="H36" s="45" t="s">
        <v>51</v>
      </c>
      <c r="I36" s="326"/>
      <c r="J36" s="24"/>
      <c r="K36" s="5"/>
      <c r="L36" s="5"/>
      <c r="M36" s="5" t="s">
        <v>45</v>
      </c>
      <c r="N36" s="28"/>
      <c r="O36" s="28"/>
      <c r="P36" s="28"/>
      <c r="Q36" s="28"/>
      <c r="R36" s="28"/>
      <c r="S36" s="28"/>
      <c r="T36" s="5"/>
      <c r="U36" s="5"/>
      <c r="V36" s="5"/>
      <c r="W36" s="5"/>
      <c r="X36" s="5"/>
    </row>
    <row r="37" spans="2:24">
      <c r="B37" s="23"/>
      <c r="C37" s="5"/>
      <c r="D37" s="198"/>
      <c r="E37" s="202"/>
      <c r="F37" s="15" t="s">
        <v>112</v>
      </c>
      <c r="G37" s="189">
        <f>SUM(H22:H27)</f>
        <v>0</v>
      </c>
      <c r="H37" s="45" t="s">
        <v>51</v>
      </c>
      <c r="I37" s="326"/>
      <c r="J37" s="24"/>
      <c r="K37" s="5"/>
      <c r="L37" s="5"/>
      <c r="M37" s="5" t="s">
        <v>45</v>
      </c>
      <c r="N37" s="28"/>
      <c r="O37" s="28"/>
      <c r="P37" s="28"/>
      <c r="Q37" s="28"/>
      <c r="R37" s="28"/>
      <c r="S37" s="28"/>
      <c r="T37" s="5"/>
      <c r="U37" s="5"/>
      <c r="V37" s="5"/>
      <c r="W37" s="5"/>
      <c r="X37" s="5"/>
    </row>
    <row r="38" spans="2:24">
      <c r="B38" s="23"/>
      <c r="C38" s="5"/>
      <c r="D38" s="199"/>
      <c r="E38" s="205"/>
      <c r="F38" s="196" t="s">
        <v>113</v>
      </c>
      <c r="G38" s="195">
        <f>INT(MIN(G37*G6,H38))</f>
        <v>0</v>
      </c>
      <c r="H38" s="329">
        <f>IF(G37&gt;0,1500000,0)</f>
        <v>0</v>
      </c>
      <c r="I38" s="326"/>
      <c r="J38" s="24"/>
      <c r="K38" s="5"/>
      <c r="L38" s="5"/>
      <c r="M38" s="5" t="s">
        <v>45</v>
      </c>
      <c r="N38" s="28"/>
      <c r="O38" s="28"/>
      <c r="P38" s="28"/>
      <c r="Q38" s="28"/>
      <c r="R38" s="28"/>
      <c r="S38" s="28"/>
      <c r="T38" s="5"/>
      <c r="U38" s="5"/>
      <c r="V38" s="5"/>
      <c r="W38" s="5"/>
      <c r="X38" s="5"/>
    </row>
    <row r="39" spans="2:24">
      <c r="B39" s="23"/>
      <c r="C39" s="5"/>
      <c r="D39" s="197" t="s">
        <v>250</v>
      </c>
      <c r="E39" s="62"/>
      <c r="F39" s="62"/>
      <c r="G39" s="188"/>
      <c r="H39" s="63"/>
      <c r="I39" s="325"/>
      <c r="J39" s="24"/>
      <c r="K39" s="5"/>
      <c r="L39" s="5"/>
      <c r="M39" s="5" t="s">
        <v>45</v>
      </c>
      <c r="N39" s="28"/>
      <c r="O39" s="28"/>
      <c r="P39" s="28"/>
      <c r="Q39" s="28"/>
      <c r="R39" s="28"/>
      <c r="S39" s="28"/>
      <c r="T39" s="5"/>
      <c r="U39" s="5"/>
      <c r="V39" s="5"/>
      <c r="W39" s="5"/>
      <c r="X39" s="5"/>
    </row>
    <row r="40" spans="2:24">
      <c r="B40" s="23"/>
      <c r="C40" s="5"/>
      <c r="D40" s="197"/>
      <c r="E40" s="203"/>
      <c r="F40" s="14" t="s">
        <v>260</v>
      </c>
      <c r="G40" s="189">
        <f>SUM(G32,G36)</f>
        <v>0</v>
      </c>
      <c r="H40" s="45" t="s">
        <v>51</v>
      </c>
      <c r="I40" s="326"/>
      <c r="J40" s="24"/>
      <c r="K40" s="5"/>
      <c r="L40" s="5"/>
      <c r="M40" s="5" t="s">
        <v>45</v>
      </c>
      <c r="N40" s="28"/>
      <c r="O40" s="28"/>
      <c r="P40" s="28"/>
      <c r="Q40" s="28"/>
      <c r="R40" s="28"/>
      <c r="S40" s="28"/>
      <c r="T40" s="5"/>
      <c r="U40" s="5"/>
      <c r="V40" s="5"/>
      <c r="W40" s="5"/>
      <c r="X40" s="5"/>
    </row>
    <row r="41" spans="2:24">
      <c r="B41" s="23"/>
      <c r="C41" s="5"/>
      <c r="D41" s="197"/>
      <c r="E41" s="200"/>
      <c r="F41" s="14" t="s">
        <v>197</v>
      </c>
      <c r="G41" s="189">
        <f>SUM(G33,G37)</f>
        <v>0</v>
      </c>
      <c r="H41" s="45" t="s">
        <v>51</v>
      </c>
      <c r="I41" s="326"/>
      <c r="J41" s="24"/>
      <c r="K41" s="5"/>
      <c r="L41" s="5"/>
      <c r="M41" s="5" t="s">
        <v>45</v>
      </c>
      <c r="N41" s="28"/>
      <c r="O41" s="28"/>
      <c r="P41" s="28"/>
      <c r="Q41" s="28"/>
      <c r="R41" s="28"/>
      <c r="S41" s="28"/>
      <c r="T41" s="5"/>
      <c r="U41" s="5"/>
      <c r="V41" s="5"/>
      <c r="W41" s="5"/>
      <c r="X41" s="5"/>
    </row>
    <row r="42" spans="2:24" ht="17.25" thickBot="1">
      <c r="B42" s="23"/>
      <c r="C42" s="5"/>
      <c r="D42" s="206"/>
      <c r="E42" s="204"/>
      <c r="F42" s="12" t="s">
        <v>198</v>
      </c>
      <c r="G42" s="190">
        <f>INT(MIN(SUM(G34,G38),H42))</f>
        <v>0</v>
      </c>
      <c r="H42" s="36">
        <f>H34+H38</f>
        <v>1500000</v>
      </c>
      <c r="I42" s="326"/>
      <c r="J42" s="24"/>
      <c r="K42" s="5"/>
      <c r="L42" s="5"/>
      <c r="M42" s="5" t="s">
        <v>45</v>
      </c>
      <c r="N42" s="28"/>
      <c r="O42" s="28"/>
      <c r="P42" s="28"/>
      <c r="Q42" s="28"/>
      <c r="R42" s="28"/>
      <c r="S42" s="28"/>
      <c r="T42" s="5"/>
      <c r="U42" s="5"/>
      <c r="V42" s="5"/>
      <c r="W42" s="5"/>
      <c r="X42" s="5"/>
    </row>
    <row r="43" spans="2:24">
      <c r="B43" s="23"/>
      <c r="C43" s="5"/>
      <c r="D43" s="5"/>
      <c r="E43" s="5"/>
      <c r="F43" s="5"/>
      <c r="G43" s="5"/>
      <c r="H43" s="5"/>
      <c r="I43" s="5"/>
      <c r="J43" s="24"/>
      <c r="K43" s="5"/>
      <c r="L43" s="5"/>
      <c r="M43" s="5" t="s">
        <v>45</v>
      </c>
      <c r="N43" s="28"/>
      <c r="O43" s="28"/>
      <c r="P43" s="28"/>
      <c r="Q43" s="28"/>
      <c r="R43" s="28"/>
      <c r="S43" s="28"/>
      <c r="T43" s="5"/>
      <c r="U43" s="5"/>
      <c r="V43" s="5"/>
      <c r="W43" s="5"/>
      <c r="X43" s="5"/>
    </row>
    <row r="44" spans="2:24" ht="21" thickBot="1">
      <c r="B44" s="23"/>
      <c r="C44" s="5"/>
      <c r="D44" s="25" t="s">
        <v>251</v>
      </c>
      <c r="E44" s="25"/>
      <c r="F44" s="25"/>
      <c r="G44" s="344">
        <v>500000</v>
      </c>
      <c r="H44" s="5"/>
      <c r="I44" s="5"/>
      <c r="J44" s="24"/>
      <c r="K44" s="5"/>
      <c r="L44" s="5"/>
      <c r="M44" s="5" t="s">
        <v>45</v>
      </c>
      <c r="N44" s="28"/>
      <c r="O44" s="28"/>
      <c r="P44" s="28"/>
      <c r="Q44" s="28"/>
      <c r="R44" s="28"/>
      <c r="S44" s="28"/>
      <c r="T44" s="5"/>
      <c r="U44" s="5"/>
      <c r="V44" s="5"/>
      <c r="W44" s="5"/>
      <c r="X44" s="5"/>
    </row>
    <row r="45" spans="2:24" ht="17.25" thickBot="1">
      <c r="B45" s="23"/>
      <c r="C45" s="5"/>
      <c r="D45" s="66" t="s">
        <v>122</v>
      </c>
      <c r="E45" s="67"/>
      <c r="F45" s="67"/>
      <c r="G45" s="68" t="s">
        <v>143</v>
      </c>
      <c r="H45" s="68" t="s">
        <v>142</v>
      </c>
      <c r="I45" s="330"/>
      <c r="J45" s="24"/>
      <c r="K45" s="5"/>
      <c r="L45" s="5"/>
      <c r="M45" s="5" t="s">
        <v>45</v>
      </c>
      <c r="N45" s="28"/>
      <c r="O45" s="28"/>
      <c r="P45" s="28"/>
      <c r="Q45" s="28"/>
      <c r="R45" s="28"/>
      <c r="S45" s="28"/>
      <c r="T45" s="5"/>
      <c r="U45" s="5"/>
      <c r="V45" s="5"/>
      <c r="W45" s="5"/>
      <c r="X45" s="5"/>
    </row>
    <row r="46" spans="2:24">
      <c r="B46" s="23"/>
      <c r="C46" s="5"/>
      <c r="D46" s="65" t="s">
        <v>145</v>
      </c>
      <c r="E46" s="56"/>
      <c r="F46" s="56"/>
      <c r="G46" s="193" t="str">
        <f>IF(G34&lt;=SUM(G14),"〇","✕")</f>
        <v>〇</v>
      </c>
      <c r="H46" s="194" t="str">
        <f>IF(G38&lt;=SUM(G15),"〇","✕")</f>
        <v>〇</v>
      </c>
      <c r="I46" s="331"/>
      <c r="J46" s="24"/>
      <c r="K46" s="5"/>
      <c r="L46" s="5"/>
      <c r="M46" s="5" t="s">
        <v>45</v>
      </c>
      <c r="N46" s="28"/>
      <c r="O46" s="28"/>
      <c r="P46" s="28"/>
      <c r="Q46" s="28"/>
      <c r="R46" s="28"/>
      <c r="S46" s="28"/>
      <c r="T46" s="5"/>
      <c r="U46" s="5"/>
      <c r="V46" s="5"/>
      <c r="W46" s="5"/>
      <c r="X46" s="5"/>
    </row>
    <row r="47" spans="2:24" ht="17.25" thickBot="1">
      <c r="B47" s="23"/>
      <c r="C47" s="5"/>
      <c r="D47" s="11" t="s">
        <v>144</v>
      </c>
      <c r="E47" s="12"/>
      <c r="F47" s="12"/>
      <c r="G47" s="191" t="str">
        <f>IF(G33*G6&gt;=G44,"〇","✕")</f>
        <v>✕</v>
      </c>
      <c r="H47" s="192" t="s">
        <v>51</v>
      </c>
      <c r="I47" s="331"/>
      <c r="J47" s="24"/>
      <c r="K47" s="5"/>
      <c r="L47" s="5"/>
      <c r="M47" s="5" t="s">
        <v>45</v>
      </c>
      <c r="N47" s="28"/>
      <c r="O47" s="28"/>
      <c r="P47" s="28"/>
      <c r="Q47" s="28"/>
      <c r="R47" s="28"/>
      <c r="S47" s="28"/>
      <c r="T47" s="5"/>
      <c r="U47" s="5"/>
      <c r="V47" s="5"/>
      <c r="W47" s="5"/>
      <c r="X47" s="5"/>
    </row>
    <row r="48" spans="2:24">
      <c r="B48" s="23"/>
      <c r="C48" s="5"/>
      <c r="D48" s="5"/>
      <c r="E48" s="5"/>
      <c r="F48" s="5"/>
      <c r="G48" s="5"/>
      <c r="H48" s="5"/>
      <c r="I48" s="5"/>
      <c r="J48" s="24"/>
      <c r="K48" s="5"/>
      <c r="L48" s="5"/>
      <c r="M48" s="5" t="s">
        <v>45</v>
      </c>
      <c r="N48" s="28"/>
      <c r="O48" s="28"/>
      <c r="P48" s="28"/>
      <c r="Q48" s="28"/>
      <c r="R48" s="28"/>
      <c r="S48" s="28"/>
      <c r="T48" s="5"/>
      <c r="U48" s="5"/>
      <c r="V48" s="5"/>
      <c r="W48" s="5"/>
      <c r="X48" s="5"/>
    </row>
    <row r="49" spans="1:24">
      <c r="B49" s="31"/>
      <c r="C49" s="32"/>
      <c r="D49" s="32"/>
      <c r="E49" s="32"/>
      <c r="F49" s="32"/>
      <c r="G49" s="32"/>
      <c r="H49" s="32"/>
      <c r="I49" s="32"/>
      <c r="J49" s="33"/>
      <c r="K49" s="5"/>
      <c r="L49" s="5"/>
      <c r="M49" s="5" t="s">
        <v>45</v>
      </c>
      <c r="N49" s="28"/>
      <c r="O49" s="28"/>
      <c r="P49" s="28"/>
      <c r="Q49" s="28"/>
      <c r="R49" s="28"/>
      <c r="S49" s="28"/>
      <c r="T49" s="5"/>
      <c r="U49" s="5"/>
      <c r="V49" s="5"/>
      <c r="W49" s="5"/>
      <c r="X49" s="5"/>
    </row>
    <row r="50" spans="1:24">
      <c r="M50" s="5" t="s">
        <v>45</v>
      </c>
      <c r="N50" s="28"/>
      <c r="O50" s="28"/>
      <c r="P50" s="28"/>
      <c r="Q50" s="28"/>
      <c r="R50" s="28"/>
      <c r="S50" s="28"/>
      <c r="T50" s="5"/>
      <c r="U50" s="5"/>
      <c r="V50" s="5"/>
      <c r="W50" s="5"/>
      <c r="X50" s="5"/>
    </row>
    <row r="51" spans="1:24">
      <c r="A51" s="5" t="s">
        <v>45</v>
      </c>
      <c r="B51" s="5" t="s">
        <v>45</v>
      </c>
      <c r="C51" s="5" t="s">
        <v>45</v>
      </c>
      <c r="D51" s="5" t="s">
        <v>45</v>
      </c>
      <c r="E51" s="5" t="s">
        <v>45</v>
      </c>
      <c r="F51" s="5" t="s">
        <v>45</v>
      </c>
      <c r="G51" s="5" t="s">
        <v>45</v>
      </c>
      <c r="H51" s="5" t="s">
        <v>45</v>
      </c>
      <c r="I51" s="5" t="s">
        <v>45</v>
      </c>
      <c r="J51" s="5" t="s">
        <v>45</v>
      </c>
      <c r="K51" s="5" t="s">
        <v>45</v>
      </c>
      <c r="L51" s="5" t="s">
        <v>45</v>
      </c>
      <c r="M51" s="5" t="s">
        <v>45</v>
      </c>
      <c r="N51" s="28"/>
      <c r="O51" s="28"/>
      <c r="P51" s="28"/>
      <c r="Q51" s="28"/>
      <c r="R51" s="28"/>
      <c r="S51" s="28"/>
      <c r="T51" s="5"/>
      <c r="U51" s="5"/>
      <c r="V51" s="5"/>
      <c r="W51" s="5"/>
      <c r="X51" s="5"/>
    </row>
    <row r="52" spans="1:24">
      <c r="N52" s="28"/>
      <c r="O52" s="28"/>
      <c r="P52" s="28"/>
      <c r="Q52" s="28"/>
      <c r="R52" s="28"/>
      <c r="S52" s="28"/>
      <c r="T52" s="5"/>
      <c r="U52" s="5"/>
      <c r="V52" s="5"/>
      <c r="W52" s="5"/>
      <c r="X52" s="5"/>
    </row>
    <row r="53" spans="1:24">
      <c r="N53" s="5"/>
      <c r="O53" s="5"/>
      <c r="P53" s="5"/>
      <c r="Q53" s="5"/>
      <c r="R53" s="5"/>
      <c r="S53" s="5"/>
      <c r="T53" s="5"/>
      <c r="U53" s="5"/>
      <c r="V53" s="5"/>
      <c r="W53" s="5"/>
      <c r="X53" s="5"/>
    </row>
  </sheetData>
  <sheetProtection algorithmName="SHA-512" hashValue="CZRJsgy2tFTFBE1Tdcaoi7Kaz2x0cufuMuztR23Axn5FmuU3lOqNl3Z6WZfmYa4K0twM4CdWVaMKy5uPma9r5g==" saltValue="ECo7hsynjBcAmwXl5oGgrw==" spinCount="100000" sheet="1" objects="1" scenarios="1" selectLockedCells="1"/>
  <phoneticPr fontId="5"/>
  <conditionalFormatting sqref="D6:G6">
    <cfRule type="cellIs" dxfId="19" priority="24" operator="equal">
      <formula>"入力不要"</formula>
    </cfRule>
    <cfRule type="cellIs" dxfId="18" priority="25" operator="equal">
      <formula>"該当必須"</formula>
    </cfRule>
    <cfRule type="cellIs" dxfId="17" priority="26" operator="equal">
      <formula>"必須"</formula>
    </cfRule>
  </conditionalFormatting>
  <conditionalFormatting sqref="D10:G10">
    <cfRule type="cellIs" dxfId="16" priority="4" operator="equal">
      <formula>"入力不要"</formula>
    </cfRule>
    <cfRule type="cellIs" dxfId="15" priority="5" operator="equal">
      <formula>"該当必須"</formula>
    </cfRule>
    <cfRule type="cellIs" dxfId="14" priority="6" operator="equal">
      <formula>"必須"</formula>
    </cfRule>
  </conditionalFormatting>
  <conditionalFormatting sqref="D14:G14">
    <cfRule type="cellIs" dxfId="13" priority="9" operator="equal">
      <formula>"入力不要"</formula>
    </cfRule>
    <cfRule type="cellIs" dxfId="12" priority="10" operator="equal">
      <formula>"該当必須"</formula>
    </cfRule>
    <cfRule type="cellIs" dxfId="11" priority="11" operator="equal">
      <formula>"必須"</formula>
    </cfRule>
  </conditionalFormatting>
  <conditionalFormatting sqref="G47">
    <cfRule type="expression" dxfId="10" priority="8">
      <formula>IF($G$47="✕",TRUE,FALSE)</formula>
    </cfRule>
  </conditionalFormatting>
  <conditionalFormatting sqref="H46:I46">
    <cfRule type="expression" dxfId="9" priority="7">
      <formula>IF($I$46="✕",TRUE,FALSE)</formula>
    </cfRule>
  </conditionalFormatting>
  <conditionalFormatting sqref="I6:M6">
    <cfRule type="cellIs" dxfId="8" priority="12" operator="equal">
      <formula>"入力不要"</formula>
    </cfRule>
    <cfRule type="cellIs" dxfId="7" priority="13" operator="equal">
      <formula>"該当必須"</formula>
    </cfRule>
    <cfRule type="cellIs" dxfId="6" priority="14" operator="equal">
      <formula>"必須"</formula>
    </cfRule>
  </conditionalFormatting>
  <conditionalFormatting sqref="I10:M10">
    <cfRule type="cellIs" dxfId="5" priority="1" operator="equal">
      <formula>"入力不要"</formula>
    </cfRule>
    <cfRule type="cellIs" dxfId="4" priority="2" operator="equal">
      <formula>"該当必須"</formula>
    </cfRule>
    <cfRule type="cellIs" dxfId="3" priority="3" operator="equal">
      <formula>"必須"</formula>
    </cfRule>
  </conditionalFormatting>
  <conditionalFormatting sqref="I14:M14">
    <cfRule type="cellIs" dxfId="2" priority="18" operator="equal">
      <formula>"入力不要"</formula>
    </cfRule>
    <cfRule type="cellIs" dxfId="1" priority="19" operator="equal">
      <formula>"該当必須"</formula>
    </cfRule>
    <cfRule type="cellIs" dxfId="0" priority="20" operator="equal">
      <formula>"必須"</formula>
    </cfRule>
  </conditionalFormatting>
  <dataValidations disablePrompts="1" count="1">
    <dataValidation type="list" allowBlank="1" showInputMessage="1" showErrorMessage="1" sqref="J14:L14" xr:uid="{553047D7-ED98-431C-9BDA-B129C64B2481}">
      <formula1>#REF!</formula1>
    </dataValidation>
  </dataValidations>
  <pageMargins left="0.7" right="0.7" top="0.75" bottom="0.75" header="0.3" footer="0.3"/>
  <pageSetup paperSize="9"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24B2-7E59-46AF-BAFA-46C74BA1BAA9}">
  <dimension ref="B2:C11"/>
  <sheetViews>
    <sheetView zoomScale="134" workbookViewId="0"/>
  </sheetViews>
  <sheetFormatPr defaultColWidth="9.140625" defaultRowHeight="16.5"/>
  <cols>
    <col min="1" max="1" width="4.7109375" style="2" customWidth="1"/>
    <col min="2" max="2" width="9.28515625" style="2" customWidth="1"/>
    <col min="3" max="3" width="48.42578125" style="2" customWidth="1"/>
    <col min="4" max="16384" width="9.140625" style="2"/>
  </cols>
  <sheetData>
    <row r="2" spans="2:3">
      <c r="B2" s="3" t="s">
        <v>24</v>
      </c>
      <c r="C2" s="3" t="s">
        <v>25</v>
      </c>
    </row>
    <row r="3" spans="2:3">
      <c r="B3" s="4" t="s">
        <v>12</v>
      </c>
      <c r="C3" s="4" t="s">
        <v>26</v>
      </c>
    </row>
    <row r="4" spans="2:3">
      <c r="B4" s="4" t="s">
        <v>13</v>
      </c>
      <c r="C4" s="4" t="s">
        <v>27</v>
      </c>
    </row>
    <row r="5" spans="2:3">
      <c r="B5" s="4" t="s">
        <v>14</v>
      </c>
      <c r="C5" s="4" t="s">
        <v>232</v>
      </c>
    </row>
    <row r="6" spans="2:3">
      <c r="B6" s="4" t="s">
        <v>15</v>
      </c>
      <c r="C6" s="4" t="s">
        <v>19</v>
      </c>
    </row>
    <row r="7" spans="2:3">
      <c r="B7" s="4" t="s">
        <v>16</v>
      </c>
      <c r="C7" s="4" t="s">
        <v>20</v>
      </c>
    </row>
    <row r="8" spans="2:3">
      <c r="B8" s="4" t="s">
        <v>17</v>
      </c>
      <c r="C8" s="4" t="s">
        <v>21</v>
      </c>
    </row>
    <row r="9" spans="2:3">
      <c r="B9" s="4" t="s">
        <v>28</v>
      </c>
      <c r="C9" s="4" t="s">
        <v>22</v>
      </c>
    </row>
    <row r="10" spans="2:3">
      <c r="B10" s="4" t="s">
        <v>29</v>
      </c>
      <c r="C10" s="4" t="s">
        <v>23</v>
      </c>
    </row>
    <row r="11" spans="2:3">
      <c r="B11" s="4" t="s">
        <v>18</v>
      </c>
      <c r="C11" s="4" t="s">
        <v>141</v>
      </c>
    </row>
  </sheetData>
  <phoneticPr fontId="5"/>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【申請者入力】様式第1.交付申請書</vt:lpstr>
      <vt:lpstr>【申請者入力】費目別明細書（謝金）</vt:lpstr>
      <vt:lpstr>【申請者入力】費目別明細書（旅費）</vt:lpstr>
      <vt:lpstr>【申請者入力】費目別明細書（委託費）</vt:lpstr>
      <vt:lpstr>【申請者入力】費目別明細書（廃業費）</vt:lpstr>
      <vt:lpstr>【自動反映】様式第1.交付申請書</vt:lpstr>
      <vt:lpstr>【自動反映】経費明細表</vt:lpstr>
      <vt:lpstr>経費NO.</vt:lpstr>
      <vt:lpstr>【自動反映】経費明細表!Print_Area</vt:lpstr>
      <vt:lpstr>【自動反映】様式第1.交付申請書!Print_Area</vt:lpstr>
      <vt:lpstr>'【申請者入力】費目別明細書（委託費）'!Print_Area</vt:lpstr>
      <vt:lpstr>'【申請者入力】費目別明細書（謝金）'!Print_Area</vt:lpstr>
      <vt:lpstr>'【申請者入力】費目別明細書（廃業費）'!Print_Area</vt:lpstr>
      <vt:lpstr>'【申請者入力】費目別明細書（旅費）'!Print_Area</vt:lpstr>
      <vt:lpstr>【申請者入力】様式第1.交付申請書!Print_Area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2025-10-31T01:56:43Z</dcterms:created>
  <dcterms:modified xsi:type="dcterms:W3CDTF">2026-01-13T00:28:05Z</dcterms:modified>
  <cp:category/>
  <cp:contentStatus/>
</cp:coreProperties>
</file>