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C:\Users\hideyuki.jimbo\Desktop\新しいフォルダー\"/>
    </mc:Choice>
  </mc:AlternateContent>
  <xr:revisionPtr revIDLastSave="0" documentId="13_ncr:1_{08EB9714-E107-4CCD-BF91-9F9C14DF4392}" xr6:coauthVersionLast="47" xr6:coauthVersionMax="47" xr10:uidLastSave="{00000000-0000-0000-0000-000000000000}"/>
  <bookViews>
    <workbookView xWindow="1536" yWindow="1536" windowWidth="18132" windowHeight="12648" tabRatio="725" xr2:uid="{A082A374-61AC-48E4-94DA-25ECD65F4B0F}"/>
  </bookViews>
  <sheets>
    <sheet name="事業計画書1" sheetId="13" r:id="rId1"/>
    <sheet name="事業計画書2" sheetId="12" r:id="rId2"/>
    <sheet name="メンテ用" sheetId="18" state="hidden" r:id="rId3"/>
  </sheets>
  <externalReferences>
    <externalReference r:id="rId4"/>
    <externalReference r:id="rId5"/>
    <externalReference r:id="rId6"/>
    <externalReference r:id="rId7"/>
  </externalReferences>
  <definedNames>
    <definedName name="_Order1" hidden="1">255</definedName>
    <definedName name="_Order2" hidden="1">0</definedName>
    <definedName name="_Regression_X" hidden="1">#REF!</definedName>
    <definedName name="_regression_xx" hidden="1">#REF!</definedName>
    <definedName name="ＡＡ" hidden="1">#REF!</definedName>
    <definedName name="aaaaaa" hidden="1">#REF!</definedName>
    <definedName name="ab" hidden="1">#REF!</definedName>
    <definedName name="AS2DocOpenMode" hidden="1">"AS2DocumentEdit"</definedName>
    <definedName name="AS2HasNoAutoHeaderFooter" hidden="1">" "</definedName>
    <definedName name="BBBB" hidden="1">#REF!</definedName>
    <definedName name="CIQWBGuid" hidden="1">"全体図_公募要領_公募要領別紙_交付規程_v01.xlsx"</definedName>
    <definedName name="DA_1484785852300000076" hidden="1" xml:space="preserve">     '[1]1'!$H$12</definedName>
    <definedName name="DA_1484785852300000082" hidden="1" xml:space="preserve">     '[1]1'!$H$21</definedName>
    <definedName name="DA_1484785852300000087" hidden="1" xml:space="preserve">     '[1]1'!$H$23</definedName>
    <definedName name="DA_1484785852300000092" hidden="1" xml:space="preserve">     '[1]1'!$H$25</definedName>
    <definedName name="DA_1484785852300000096" hidden="1" xml:space="preserve">     '[1]1'!$H$27</definedName>
    <definedName name="DA_1484785852300000102" hidden="1" xml:space="preserve">     '[1]8'!$H$189</definedName>
    <definedName name="DA_1484785852300000110" hidden="1" xml:space="preserve">     '[1]2'!$C$30</definedName>
    <definedName name="DA_1484785852300000115" hidden="1" xml:space="preserve">     '[1]2'!$C$31</definedName>
    <definedName name="DA_1484785852300000120" hidden="1" xml:space="preserve">     '[1]20'!$I$82</definedName>
    <definedName name="DA_1484785852300000147" hidden="1" xml:space="preserve">     '[1]20'!$I$88</definedName>
    <definedName name="DA_1614437446400000076" hidden="1" xml:space="preserve">     [1]INDEX!$J$11</definedName>
    <definedName name="DA_1614437446400000078" hidden="1" xml:space="preserve">     '[1]5'!$E$7</definedName>
    <definedName name="DA_1614437446400000084" hidden="1" xml:space="preserve">     [1]INDEX!$J$15</definedName>
    <definedName name="DA_1614437446400000088" hidden="1" xml:space="preserve">     [1]INDEX!$J$17</definedName>
    <definedName name="DA_1614437446400000092" hidden="1" xml:space="preserve">     [1]INDEX!$J$19</definedName>
    <definedName name="DA_1614437446400000102" hidden="1" xml:space="preserve">     [1]INDEX!$J$18</definedName>
    <definedName name="DA_1614437446400000106" hidden="1" xml:space="preserve">     [1]INDEX!$J$16</definedName>
    <definedName name="DA_1614437446400000110" hidden="1" xml:space="preserve">     [1]INDEX!$J$31</definedName>
    <definedName name="DA_1614437446400000114" hidden="1" xml:space="preserve">     [1]INDEX!$J$21</definedName>
    <definedName name="DA_1614437446400000118" hidden="1" xml:space="preserve">     [1]INDEX!$J$20</definedName>
    <definedName name="DA_1614437446400000135" hidden="1" xml:space="preserve">     [1]INDEX!$J$13</definedName>
    <definedName name="DA_1614437446400000139" hidden="1" xml:space="preserve">     [1]INDEX!$J$33</definedName>
    <definedName name="DD" hidden="1">#REF!</definedName>
    <definedName name="DUMMY" hidden="1">#REF!</definedName>
    <definedName name="EE" hidden="1">#REF!</definedName>
    <definedName name="erer" hidden="1">'[2]2'!#REF!</definedName>
    <definedName name="erre" hidden="1">'[2]1'!#REF!</definedName>
    <definedName name="ffere" hidden="1">'[2]8'!#REF!</definedName>
    <definedName name="ｆｆｆ" hidden="1">#REF!</definedName>
    <definedName name="fgfg" hidden="1">'[3]1'!#REF!</definedName>
    <definedName name="ｇ" hidden="1">#REF!</definedName>
    <definedName name="ＧＷメッセージ一覧" hidden="1">#REF!</definedName>
    <definedName name="henkou" hidden="1">#REF!</definedName>
    <definedName name="henkou2" hidden="1">#REF!</definedName>
    <definedName name="henkou3" hidden="1">#REF!</definedName>
    <definedName name="henkou4" hidden="1">#REF!</definedName>
    <definedName name="Ｉ" hidden="1">#REF!</definedName>
    <definedName name="ｊ" hidden="1">#REF!</definedName>
    <definedName name="ｋ" hidden="1">#REF!</definedName>
    <definedName name="ｋｋ" hidden="1">#REF!</definedName>
    <definedName name="ｌ" hidden="1">#REF!</definedName>
    <definedName name="ｍ" hidden="1">#REF!</definedName>
    <definedName name="ＭＭＭＭ" hidden="1">#REF!</definedName>
    <definedName name="ｎ" hidden="1">#REF!</definedName>
    <definedName name="ｐ" hidden="1">#REF!</definedName>
    <definedName name="ＰＰ" hidden="1">#REF!</definedName>
    <definedName name="_xlnm.Print_Area" localSheetId="0">事業計画書1!$A$1:$H$56</definedName>
    <definedName name="_xlnm.Print_Area" localSheetId="1">事業計画書2!$A$1:$N$96</definedName>
    <definedName name="ｑ" hidden="1">#REF!</definedName>
    <definedName name="RD検証" hidden="1">#REF!</definedName>
    <definedName name="rerere" hidden="1">#REF!</definedName>
    <definedName name="s" hidden="1">#REF!</definedName>
    <definedName name="SD" hidden="1">#REF!</definedName>
    <definedName name="ＳＳＳ" hidden="1">#REF!</definedName>
    <definedName name="test" hidden="1">#REF!</definedName>
    <definedName name="TextRefCopyRangeCount" hidden="1">13</definedName>
    <definedName name="u" hidden="1">#REF!</definedName>
    <definedName name="ｖ" hidden="1">#REF!</definedName>
    <definedName name="wrn.Aging._.and._.Trend._.Analysis." hidden="1">{#N/A,#N/A,FALSE,"Aging Summary";#N/A,#N/A,FALSE,"Ratio Analysis";#N/A,#N/A,FALSE,"Test 120 Day Accts";#N/A,#N/A,FALSE,"Tickmarks"}</definedName>
    <definedName name="WW" hidden="1">#REF!</definedName>
    <definedName name="x" hidden="1">#REF!</definedName>
    <definedName name="XREF_COLUMN_1" hidden="1">#REF!</definedName>
    <definedName name="XREF_COLUMN_11" hidden="1">#REF!</definedName>
    <definedName name="XREF_COLUMN_13" hidden="1">'[1]20'!#REF!</definedName>
    <definedName name="XREF_COLUMN_14" hidden="1">'[1]2'!#REF!</definedName>
    <definedName name="XREF_COLUMN_15" hidden="1">#REF!</definedName>
    <definedName name="XREF_COLUMN_16" hidden="1">#REF!</definedName>
    <definedName name="XREF_COLUMN_17" hidden="1">'[2]1'!#REF!</definedName>
    <definedName name="XREF_COLUMN_18" hidden="1">'[2]8'!#REF!</definedName>
    <definedName name="XREF_COLUMN_2" hidden="1">#REF!</definedName>
    <definedName name="XREF_COLUMN_3" hidden="1">'[3]1'!#REF!</definedName>
    <definedName name="XREF_COLUMN_4" hidden="1">'[2]1'!#REF!</definedName>
    <definedName name="XREF_COLUMN_5" hidden="1">'[2]2'!#REF!</definedName>
    <definedName name="XREF_COLUMN_7" hidden="1">'[3]1'!#REF!</definedName>
    <definedName name="XREF_COLUMN_8" hidden="1">#REF!</definedName>
    <definedName name="XREF_COLUMN_9" hidden="1">#REF!</definedName>
    <definedName name="XRefActiveRow" hidden="1">#REF!</definedName>
    <definedName name="XRefColumnsCount" hidden="1">12</definedName>
    <definedName name="XRefCopy10Row" hidden="1">#REF!</definedName>
    <definedName name="XRefCopy11Row" hidden="1">#REF!</definedName>
    <definedName name="XRefCopy12" hidden="1">'[1]2'!#REF!</definedName>
    <definedName name="XRefCopy12Row" hidden="1">#REF!</definedName>
    <definedName name="XRefCopy13" hidden="1">#REF!</definedName>
    <definedName name="XRefCopy13Row" hidden="1">#REF!</definedName>
    <definedName name="XRefCopy14Row" hidden="1">#REF!</definedName>
    <definedName name="XRefCopy15Row" hidden="1">#REF!</definedName>
    <definedName name="XRefCopy16Row" hidden="1">#REF!</definedName>
    <definedName name="XRefCopy17Row" hidden="1">#REF!</definedName>
    <definedName name="XRefCopy18Row" hidden="1">#REF!</definedName>
    <definedName name="XRefCopy19Row" hidden="1">#REF!</definedName>
    <definedName name="XRefCopy1Row" hidden="1">#REF!</definedName>
    <definedName name="XRefCopy20Row" hidden="1">#REF!</definedName>
    <definedName name="XRefCopy21Row" hidden="1">#REF!</definedName>
    <definedName name="XRefCopy22Row" hidden="1">#REF!</definedName>
    <definedName name="XRefCopy23Row" hidden="1">#REF!</definedName>
    <definedName name="XRefCopy24Row" hidden="1">#REF!</definedName>
    <definedName name="XRefCopy25Row" hidden="1">#REF!</definedName>
    <definedName name="XRefCopy26Row" hidden="1">#REF!</definedName>
    <definedName name="XRefCopy27Row" hidden="1">#REF!</definedName>
    <definedName name="XRefCopy28Row" hidden="1">#REF!</definedName>
    <definedName name="XRefCopy29Row" hidden="1">#REF!</definedName>
    <definedName name="XRefCopy2Row" hidden="1">#REF!</definedName>
    <definedName name="XRefCopy30Row" hidden="1">#REF!</definedName>
    <definedName name="XRefCopy31" hidden="1">'[1]5'!#REF!</definedName>
    <definedName name="XRefCopy31Row" hidden="1">#REF!</definedName>
    <definedName name="XRefCopy32" hidden="1">'[1]5'!#REF!</definedName>
    <definedName name="XRefCopy32Row" hidden="1">#REF!</definedName>
    <definedName name="XRefCopy33Row" hidden="1">#REF!</definedName>
    <definedName name="XRefCopy34Row" hidden="1">#REF!</definedName>
    <definedName name="XRefCopy35Row" hidden="1">#REF!</definedName>
    <definedName name="XRefCopy36Row" hidden="1">#REF!</definedName>
    <definedName name="XRefCopy37Row" hidden="1">#REF!</definedName>
    <definedName name="XRefCopy38Row" hidden="1">#REF!</definedName>
    <definedName name="XRefCopy39Row" hidden="1">#REF!</definedName>
    <definedName name="XRefCopy3Row" hidden="1">#REF!</definedName>
    <definedName name="XRefCopy40Row" hidden="1">#REF!</definedName>
    <definedName name="XRefCopy41Row" hidden="1">#REF!</definedName>
    <definedName name="XRefCopy42Row" hidden="1">#REF!</definedName>
    <definedName name="XRefCopy43Row" hidden="1">#REF!</definedName>
    <definedName name="XRefCopy44Row" hidden="1">#REF!</definedName>
    <definedName name="XRefCopy45Row" hidden="1">#REF!</definedName>
    <definedName name="XRefCopy46Row" hidden="1">#REF!</definedName>
    <definedName name="XRefCopy47Row" hidden="1">#REF!</definedName>
    <definedName name="XRefCopy48Row" hidden="1">#REF!</definedName>
    <definedName name="XRefCopy49Row" hidden="1">#REF!</definedName>
    <definedName name="XRefCopy4Row" hidden="1">#REF!</definedName>
    <definedName name="XRefCopy5" hidden="1">#REF!</definedName>
    <definedName name="XRefCopy50Row" hidden="1">#REF!</definedName>
    <definedName name="XRefCopy51Row" hidden="1">#REF!</definedName>
    <definedName name="XRefCopy52Row" hidden="1">#REF!</definedName>
    <definedName name="XRefCopy53Row" hidden="1">#REF!</definedName>
    <definedName name="XRefCopy54Row" hidden="1">#REF!</definedName>
    <definedName name="XRefCopy5Row" hidden="1">#REF!</definedName>
    <definedName name="XRefCopy6" hidden="1">#REF!</definedName>
    <definedName name="XRefCopy6Row" hidden="1">#REF!</definedName>
    <definedName name="XRefCopy7Row" hidden="1">#REF!</definedName>
    <definedName name="XRefCopy8Row" hidden="1">#REF!</definedName>
    <definedName name="XRefCopy9Row" hidden="1">#REF!</definedName>
    <definedName name="XRefCopyRangeCount" hidden="1">18</definedName>
    <definedName name="XRefPaste1" hidden="1">#REF!</definedName>
    <definedName name="XRefPaste10Row" hidden="1">#REF!</definedName>
    <definedName name="XRefPaste11Row" hidden="1">#REF!</definedName>
    <definedName name="XRefPaste12" hidden="1">'[2]2'!#REF!</definedName>
    <definedName name="XRefPaste12Row" hidden="1">#REF!</definedName>
    <definedName name="XRefPaste13" hidden="1">#REF!</definedName>
    <definedName name="XRefPaste13Row" hidden="1">#REF!</definedName>
    <definedName name="XRefPaste14" hidden="1">#REF!</definedName>
    <definedName name="XRefPaste14Row" hidden="1">#REF!</definedName>
    <definedName name="XRefPaste15Row" hidden="1">#REF!</definedName>
    <definedName name="XRefPaste16" hidden="1">'[1]20'!#REF!</definedName>
    <definedName name="XRefPaste16Row" hidden="1">#REF!</definedName>
    <definedName name="XRefPaste17Row" hidden="1">#REF!</definedName>
    <definedName name="XRefPaste18Row" hidden="1">#REF!</definedName>
    <definedName name="XRefPaste19" hidden="1">#REF!</definedName>
    <definedName name="XRefPaste19Row" hidden="1">#REF!</definedName>
    <definedName name="XRefPaste1Row" hidden="1">#REF!</definedName>
    <definedName name="XRefPaste2" hidden="1">#REF!</definedName>
    <definedName name="XRefPaste20Row" hidden="1">#REF!</definedName>
    <definedName name="XRefPaste21" hidden="1">#REF!</definedName>
    <definedName name="XRefPaste21Row" hidden="1">#REF!</definedName>
    <definedName name="XRefPaste22" hidden="1">'[1]2'!#REF!</definedName>
    <definedName name="XRefPaste22Row" hidden="1">#REF!</definedName>
    <definedName name="XRefPaste23" hidden="1">#REF!</definedName>
    <definedName name="XRefPaste23Row" hidden="1">#REF!</definedName>
    <definedName name="XRefPaste24" hidden="1">#REF!</definedName>
    <definedName name="XRefPaste24Row" hidden="1">#REF!</definedName>
    <definedName name="XRefPaste25Row" hidden="1">#REF!</definedName>
    <definedName name="XRefPaste26Row" hidden="1">#REF!</definedName>
    <definedName name="XRefPaste27Row" hidden="1">#REF!</definedName>
    <definedName name="XRefPaste28Row" hidden="1">#REF!</definedName>
    <definedName name="XRefPaste29" hidden="1">'[1]2'!#REF!</definedName>
    <definedName name="XRefPaste29Row" hidden="1">#REF!</definedName>
    <definedName name="XRefPaste2Row" hidden="1">#REF!</definedName>
    <definedName name="XRefPaste3" hidden="1">#REF!</definedName>
    <definedName name="XRefPaste30" hidden="1">'[4]3'!#REF!</definedName>
    <definedName name="XRefPaste30Row" hidden="1">#REF!</definedName>
    <definedName name="XRefPaste31Row" hidden="1">#REF!</definedName>
    <definedName name="XRefPaste32Row" hidden="1">#REF!</definedName>
    <definedName name="XRefPaste33Row" hidden="1">#REF!</definedName>
    <definedName name="XRefPaste34Row" hidden="1">#REF!</definedName>
    <definedName name="XRefPaste35Row" hidden="1">#REF!</definedName>
    <definedName name="XRefPaste36Row" hidden="1">#REF!</definedName>
    <definedName name="XRefPaste37Row" hidden="1">#REF!</definedName>
    <definedName name="XRefPaste3Row" hidden="1">#REF!</definedName>
    <definedName name="XRefPaste4Row" hidden="1">#REF!</definedName>
    <definedName name="XRefPaste5Row" hidden="1">#REF!</definedName>
    <definedName name="XRefPaste6Row" hidden="1">#REF!</definedName>
    <definedName name="XRefPaste7Row" hidden="1">#REF!</definedName>
    <definedName name="XRefPaste8Row" hidden="1">#REF!</definedName>
    <definedName name="XRefPaste9Row" hidden="1">#REF!</definedName>
    <definedName name="XRefPasteRangeCount" hidden="1">14</definedName>
    <definedName name="ｘｘｘ" hidden="1">#REF!</definedName>
    <definedName name="ｘｘｘｘｘｘｘｘｘｘｘｘｘｘ" hidden="1">#REF!</definedName>
    <definedName name="ｙ" hidden="1">#REF!</definedName>
    <definedName name="ｚ" hidden="1">#REF!</definedName>
    <definedName name="ZZZ" hidden="1">#REF!</definedName>
    <definedName name="あああ" hidden="1">#REF!</definedName>
    <definedName name="ああああ" hidden="1">#REF!</definedName>
    <definedName name="サンプル" hidden="1">#REF!</definedName>
    <definedName name="タスクドキュメント１" hidden="1">#REF!</definedName>
    <definedName name="プレーヤー区分" hidden="1">#REF!</definedName>
    <definedName name="安藤" hidden="1">#REF!</definedName>
    <definedName name="改ページ" hidden="1">#REF!</definedName>
    <definedName name="外部ユーザ入力情報新" hidden="1">#REF!</definedName>
    <definedName name="関連表" hidden="1">#REF!</definedName>
    <definedName name="共通部" hidden="1">#REF!</definedName>
    <definedName name="更新履歴" hidden="1">#REF!</definedName>
    <definedName name="項目条件" hidden="1">#REF!</definedName>
    <definedName name="参考出力イメージ" hidden="1">#REF!</definedName>
    <definedName name="資料" hidden="1">#REF!</definedName>
    <definedName name="住所区分" hidden="1">#REF!</definedName>
    <definedName name="詳細" hidden="1">#REF!</definedName>
    <definedName name="束原" hidden="1">#REF!</definedName>
    <definedName name="汎用共通部" hidden="1">#REF!</definedName>
    <definedName name="表1" hidden="1">#REF!</definedName>
    <definedName name="補足説明※２" hidden="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4" i="12" l="1"/>
  <c r="F27" i="12"/>
  <c r="I24" i="12"/>
  <c r="I27" i="12" s="1"/>
  <c r="J22" i="12"/>
  <c r="J18" i="12"/>
  <c r="I18" i="12"/>
  <c r="H18" i="12"/>
  <c r="G18" i="12"/>
  <c r="F18" i="12"/>
  <c r="E18" i="12"/>
  <c r="C4" i="18"/>
  <c r="F4" i="18" a="1"/>
  <c r="F4" i="18"/>
  <c r="C5" i="18"/>
  <c r="F5" i="18" a="1"/>
  <c r="F5" i="18"/>
  <c r="E86" i="12"/>
  <c r="E83" i="12"/>
  <c r="E80" i="12"/>
  <c r="E77" i="12"/>
  <c r="E74" i="12"/>
  <c r="E71" i="12"/>
  <c r="E62" i="12"/>
  <c r="E50" i="12"/>
  <c r="F7" i="18"/>
  <c r="C19" i="18"/>
  <c r="C20" i="18"/>
  <c r="E65" i="12"/>
  <c r="E64" i="12"/>
  <c r="E88" i="12"/>
  <c r="F29" i="13"/>
  <c r="F28" i="13"/>
  <c r="I22" i="12"/>
  <c r="H22" i="12"/>
  <c r="G22" i="12"/>
  <c r="F22" i="12"/>
  <c r="E22" i="12"/>
  <c r="E56" i="12"/>
  <c r="J36" i="12"/>
  <c r="I36" i="12"/>
  <c r="H36" i="12"/>
  <c r="H41" i="12"/>
  <c r="G36" i="12"/>
  <c r="F36" i="12"/>
  <c r="E36" i="12"/>
  <c r="J35" i="12"/>
  <c r="I35" i="12"/>
  <c r="H35" i="12"/>
  <c r="G35" i="12"/>
  <c r="F35" i="12"/>
  <c r="F41" i="12"/>
  <c r="E35" i="12"/>
  <c r="J24" i="12"/>
  <c r="J27" i="12"/>
  <c r="H24" i="12"/>
  <c r="H27" i="12" s="1"/>
  <c r="G24" i="12"/>
  <c r="G27" i="12" s="1"/>
  <c r="F24" i="12"/>
  <c r="E27" i="12"/>
  <c r="F28" i="18"/>
  <c r="F29" i="18"/>
  <c r="F32" i="18"/>
  <c r="J41" i="12"/>
  <c r="E41" i="12"/>
  <c r="E87" i="12"/>
  <c r="F46" i="18"/>
  <c r="F47" i="18"/>
  <c r="E63" i="12"/>
  <c r="F38" i="18"/>
  <c r="F39" i="18"/>
  <c r="F41" i="18"/>
  <c r="C21" i="18"/>
  <c r="F30" i="18"/>
  <c r="F33" i="18"/>
  <c r="F31" i="18"/>
  <c r="F35" i="18"/>
  <c r="I41" i="12"/>
  <c r="G41" i="12"/>
  <c r="F48" i="18"/>
  <c r="C22" i="18"/>
  <c r="E89" i="12"/>
  <c r="E93" i="12"/>
  <c r="F31" i="13"/>
  <c r="E66" i="12"/>
  <c r="E92" i="12"/>
  <c r="F30" i="13"/>
  <c r="E94" i="12"/>
  <c r="F32" i="13"/>
  <c r="F29" i="12" l="1" a="1"/>
  <c r="F29" i="12" s="1"/>
  <c r="J29" i="12" a="1"/>
  <c r="J29" i="12" s="1"/>
  <c r="F28" i="12" a="1"/>
  <c r="F28" i="12" s="1"/>
  <c r="H28" i="12" a="1"/>
  <c r="H28" i="12" s="1"/>
  <c r="I29" i="12" a="1"/>
  <c r="I29" i="12" s="1"/>
  <c r="J28" i="12" a="1"/>
  <c r="J28" i="12" s="1"/>
  <c r="H29" i="12" a="1"/>
  <c r="H29" i="12" s="1"/>
  <c r="G28" i="12" a="1"/>
  <c r="G28" i="12" s="1"/>
  <c r="I28" i="12" a="1"/>
  <c r="I28" i="12" s="1"/>
  <c r="G29" i="12" a="1"/>
  <c r="G29"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DTFA</author>
    <author>DTFA/MM_shibata</author>
  </authors>
  <commentList>
    <comment ref="C16" authorId="0" shapeId="0" xr:uid="{12205DC9-128A-4CB2-93D8-D20152F41AEE}">
      <text>
        <r>
          <rPr>
            <sz val="9"/>
            <color indexed="81"/>
            <rFont val="Yu Gothic UI"/>
            <family val="3"/>
            <charset val="128"/>
          </rPr>
          <t>【個人事業主の場合】
青色決算申告書の</t>
        </r>
        <r>
          <rPr>
            <b/>
            <sz val="9"/>
            <color indexed="39"/>
            <rFont val="Yu Gothic UI"/>
            <family val="3"/>
            <charset val="128"/>
          </rPr>
          <t>「①売上（収入）金額」</t>
        </r>
        <r>
          <rPr>
            <sz val="9"/>
            <color indexed="81"/>
            <rFont val="Yu Gothic UI"/>
            <family val="3"/>
            <charset val="128"/>
          </rPr>
          <t>を記入してください。</t>
        </r>
        <r>
          <rPr>
            <sz val="9"/>
            <color indexed="81"/>
            <rFont val="MS P ゴシック"/>
            <family val="3"/>
            <charset val="128"/>
          </rPr>
          <t xml:space="preserve">
</t>
        </r>
      </text>
    </comment>
    <comment ref="D16" authorId="0" shapeId="0" xr:uid="{C57BE78F-BC5A-4D82-B302-9D9CE4C86A07}">
      <text>
        <r>
          <rPr>
            <sz val="9"/>
            <color indexed="81"/>
            <rFont val="Yu Gothic UI"/>
            <family val="3"/>
            <charset val="128"/>
          </rPr>
          <t>【記載上の注意】
財務数値（売上高等）の記載対象について、譲り受けた対象会社（子会社）の財務数値と承継者の既存事業の財務数値を合算した値を記入してください。</t>
        </r>
      </text>
    </comment>
    <comment ref="C17" authorId="0" shapeId="0" xr:uid="{E6F0C048-CACA-4DF4-BA11-96FE93E9E16A}">
      <text>
        <r>
          <rPr>
            <sz val="9"/>
            <color indexed="81"/>
            <rFont val="Yu Gothic UI"/>
            <family val="3"/>
            <charset val="128"/>
          </rPr>
          <t>【個人事業主の場合】
青色申告決算書の</t>
        </r>
        <r>
          <rPr>
            <b/>
            <sz val="9"/>
            <color indexed="39"/>
            <rFont val="Yu Gothic UI"/>
            <family val="3"/>
            <charset val="128"/>
          </rPr>
          <t>「⑥差引原価」</t>
        </r>
        <r>
          <rPr>
            <sz val="9"/>
            <color indexed="81"/>
            <rFont val="Yu Gothic UI"/>
            <family val="3"/>
            <charset val="128"/>
          </rPr>
          <t>を記入してください。</t>
        </r>
        <r>
          <rPr>
            <sz val="9"/>
            <color indexed="81"/>
            <rFont val="MS P ゴシック"/>
            <family val="3"/>
            <charset val="128"/>
          </rPr>
          <t xml:space="preserve">
</t>
        </r>
      </text>
    </comment>
    <comment ref="C18" authorId="0" shapeId="0" xr:uid="{0B226D38-B002-4B31-BF56-A34A87E3A309}">
      <text>
        <r>
          <rPr>
            <sz val="9"/>
            <color indexed="81"/>
            <rFont val="Yu Gothic UI"/>
            <family val="3"/>
            <charset val="128"/>
          </rPr>
          <t xml:space="preserve">【個人事業主の場合】
</t>
        </r>
        <r>
          <rPr>
            <b/>
            <sz val="9"/>
            <color indexed="81"/>
            <rFont val="Yu Gothic UI"/>
            <family val="3"/>
            <charset val="128"/>
          </rPr>
          <t>自動計算</t>
        </r>
        <r>
          <rPr>
            <sz val="9"/>
            <color indexed="81"/>
            <rFont val="Yu Gothic UI"/>
            <family val="3"/>
            <charset val="128"/>
          </rPr>
          <t>となりますが、青色申告決算書の</t>
        </r>
        <r>
          <rPr>
            <sz val="9"/>
            <color indexed="39"/>
            <rFont val="Yu Gothic UI"/>
            <family val="3"/>
            <charset val="128"/>
          </rPr>
          <t>「⑥差引原価」</t>
        </r>
        <r>
          <rPr>
            <sz val="9"/>
            <color indexed="81"/>
            <rFont val="Yu Gothic UI"/>
            <family val="3"/>
            <charset val="128"/>
          </rPr>
          <t>が相当します。</t>
        </r>
      </text>
    </comment>
    <comment ref="C19" authorId="0" shapeId="0" xr:uid="{D62F192C-FB30-4557-8B9B-69A179E31BE1}">
      <text>
        <r>
          <rPr>
            <sz val="9"/>
            <color indexed="81"/>
            <rFont val="Yu Gothic UI"/>
            <family val="3"/>
            <charset val="128"/>
          </rPr>
          <t>【個人事業主の場合】
青色申告決算書の</t>
        </r>
        <r>
          <rPr>
            <b/>
            <sz val="9"/>
            <color indexed="39"/>
            <rFont val="Yu Gothic UI"/>
            <family val="3"/>
            <charset val="128"/>
          </rPr>
          <t>「㉜経費計」-「㉒利子割引料」-「㊲繰戻額等計」+「㊷繰入額等計」</t>
        </r>
        <r>
          <rPr>
            <sz val="9"/>
            <color indexed="81"/>
            <rFont val="Yu Gothic UI"/>
            <family val="3"/>
            <charset val="128"/>
          </rPr>
          <t>の計算結果を記入してください。</t>
        </r>
      </text>
    </comment>
    <comment ref="C20" authorId="0" shapeId="0" xr:uid="{C88A9F0D-064F-460A-8FC0-519BF6138F2F}">
      <text>
        <r>
          <rPr>
            <sz val="9"/>
            <color indexed="81"/>
            <rFont val="Yu Gothic UI"/>
            <family val="3"/>
            <charset val="128"/>
          </rPr>
          <t xml:space="preserve">【個人事業主の場合】
</t>
        </r>
        <r>
          <rPr>
            <b/>
            <sz val="9"/>
            <color indexed="10"/>
            <rFont val="Yu Gothic UI"/>
            <family val="3"/>
            <charset val="128"/>
          </rPr>
          <t>本シート項目の「③売上総利益」-「④販売費及び一般管理費」</t>
        </r>
        <r>
          <rPr>
            <sz val="9"/>
            <color indexed="81"/>
            <rFont val="Yu Gothic UI"/>
            <family val="3"/>
            <charset val="128"/>
          </rPr>
          <t>にて計算してください。</t>
        </r>
      </text>
    </comment>
    <comment ref="C21" authorId="0" shapeId="0" xr:uid="{2448B977-A392-4809-BEC8-3044A33856D3}">
      <text>
        <r>
          <rPr>
            <sz val="9"/>
            <color indexed="81"/>
            <rFont val="Yu Gothic UI"/>
            <family val="3"/>
            <charset val="128"/>
          </rPr>
          <t xml:space="preserve">【個人事業主の場合】
</t>
        </r>
        <r>
          <rPr>
            <b/>
            <sz val="9"/>
            <color indexed="10"/>
            <rFont val="Yu Gothic UI"/>
            <family val="3"/>
            <charset val="128"/>
          </rPr>
          <t>本シート項目の「⑤営業利益」</t>
        </r>
        <r>
          <rPr>
            <sz val="9"/>
            <color indexed="81"/>
            <rFont val="Yu Gothic UI"/>
            <family val="3"/>
            <charset val="128"/>
          </rPr>
          <t>から</t>
        </r>
        <r>
          <rPr>
            <b/>
            <sz val="9"/>
            <color indexed="39"/>
            <rFont val="Yu Gothic UI"/>
            <family val="3"/>
            <charset val="128"/>
          </rPr>
          <t>青色申告決算書の「利子割引料」</t>
        </r>
        <r>
          <rPr>
            <sz val="9"/>
            <color indexed="81"/>
            <rFont val="Yu Gothic UI"/>
            <family val="3"/>
            <charset val="128"/>
          </rPr>
          <t>を差し引いた計算結果を記入してください。</t>
        </r>
        <r>
          <rPr>
            <sz val="9"/>
            <color indexed="81"/>
            <rFont val="MS P ゴシック"/>
            <family val="3"/>
            <charset val="128"/>
          </rPr>
          <t xml:space="preserve">
</t>
        </r>
      </text>
    </comment>
    <comment ref="D22" authorId="1" shapeId="0" xr:uid="{7219ADF7-C1D9-4F4E-A6AA-959CA9826CD4}">
      <text>
        <r>
          <rPr>
            <sz val="9"/>
            <color theme="1"/>
            <rFont val="Yu Gothic UI"/>
            <family val="3"/>
            <charset val="128"/>
          </rPr>
          <t>原則、営業利益が売上高を超過する場合は想定されないため、右記（E列～J列）が×となっている場合は再度、入力情報をご確認ください。</t>
        </r>
      </text>
    </comment>
    <comment ref="C23" authorId="0" shapeId="0" xr:uid="{4D2C2F59-4AAA-4E56-9B3F-7A3FDF3D211A}">
      <text>
        <r>
          <rPr>
            <sz val="9"/>
            <color indexed="81"/>
            <rFont val="Yu Gothic UI"/>
            <family val="3"/>
            <charset val="128"/>
          </rPr>
          <t xml:space="preserve">【記載上の注意】
人件費には、以下の項目を含んだ総額を記載してください。
・売上原価に含まれる労務費（福利厚生費、退職金等を含む）
・一般管理費に含まれる役員給与、従業員給与（通勤費を含む）、賞与及び賞与引当金と繰入、福利厚生費、法定福利費、退職金及び退職給与引当金繰入
・派遣労働者、短期労働者の給与を外注費で処理した場合の費用
</t>
        </r>
        <r>
          <rPr>
            <b/>
            <sz val="9"/>
            <color indexed="81"/>
            <rFont val="Yu Gothic UI"/>
            <family val="3"/>
            <charset val="128"/>
          </rPr>
          <t>【個人事業主の場合】</t>
        </r>
        <r>
          <rPr>
            <sz val="9"/>
            <color indexed="81"/>
            <rFont val="Yu Gothic UI"/>
            <family val="3"/>
            <charset val="128"/>
          </rPr>
          <t xml:space="preserve">
</t>
        </r>
        <r>
          <rPr>
            <sz val="9"/>
            <color indexed="39"/>
            <rFont val="Yu Gothic UI"/>
            <family val="3"/>
            <charset val="128"/>
          </rPr>
          <t>青色申告決算書</t>
        </r>
        <r>
          <rPr>
            <sz val="9"/>
            <color indexed="81"/>
            <rFont val="Yu Gothic UI"/>
            <family val="3"/>
            <charset val="128"/>
          </rPr>
          <t>の、</t>
        </r>
        <r>
          <rPr>
            <sz val="9"/>
            <color indexed="39"/>
            <rFont val="Yu Gothic UI"/>
            <family val="3"/>
            <charset val="128"/>
          </rPr>
          <t>福利厚生費 + 給与賃金 + 法廷福利費 + 専従者給与</t>
        </r>
        <r>
          <rPr>
            <sz val="9"/>
            <color indexed="81"/>
            <rFont val="Yu Gothic UI"/>
            <family val="3"/>
            <charset val="128"/>
          </rPr>
          <t>　にて計算</t>
        </r>
      </text>
    </comment>
    <comment ref="D23" authorId="0" shapeId="0" xr:uid="{3621B0C2-CC97-4823-AF24-563C727D650E}">
      <text>
        <r>
          <rPr>
            <sz val="9"/>
            <color indexed="81"/>
            <rFont val="Yu Gothic UI"/>
            <family val="3"/>
            <charset val="128"/>
          </rPr>
          <t>【記載上の注意】
人件費には、以下の項目を含んだ総額を記載してください。
・売上原価に含まれる労務費（福利厚生費、退職金等を含む）
・一般管理費に含まれる役員給与、従業員給与（通勤費を含む）、賞与及び賞与引当金と繰入、福利厚生費、法定福利費、退職金及び退職給与引当金繰入
・派遣労働者、短期労働者の給与を外注費で処理した場合の費用
【個人事業主の場合】
青色申告決算書の、福利厚生費 + 給与賃金 + 法廷福利費 + 専従者給与　にて計算</t>
        </r>
      </text>
    </comment>
    <comment ref="C24" authorId="0" shapeId="0" xr:uid="{89B1C967-A9E1-4D87-8128-9D7E3ADF85E8}">
      <text>
        <r>
          <rPr>
            <sz val="9"/>
            <color indexed="81"/>
            <rFont val="Yu Gothic UI"/>
            <family val="3"/>
            <charset val="128"/>
          </rPr>
          <t>【記載上の注意】
減価償却費は、以下の項目を含んだ総額としてください。
・売上原価に含まれる、減価償却費、リース料、繰延資産償却
・一般管理費に含まれる、減価償却費、リース料、繰延資産償却
・リース料（地代・家賃以外の賃借料）※賃借料から地代・家賃をのぞけない場合は含めない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<sst xmlns="http://schemas.openxmlformats.org/spreadsheetml/2006/main" count="654" uniqueCount="333">
  <si>
    <t>記入日</t>
    <rPh sb="0" eb="3">
      <t>キニュウビ</t>
    </rPh>
    <phoneticPr fontId="2"/>
  </si>
  <si>
    <t>2-1</t>
    <phoneticPr fontId="2"/>
  </si>
  <si>
    <t>1</t>
    <phoneticPr fontId="2"/>
  </si>
  <si>
    <t>2</t>
    <phoneticPr fontId="2"/>
  </si>
  <si>
    <t>2-2</t>
    <phoneticPr fontId="2"/>
  </si>
  <si>
    <t>1-1</t>
    <phoneticPr fontId="2"/>
  </si>
  <si>
    <t>1-2</t>
    <phoneticPr fontId="2"/>
  </si>
  <si>
    <t>1-3</t>
    <phoneticPr fontId="2"/>
  </si>
  <si>
    <t>3</t>
    <phoneticPr fontId="2"/>
  </si>
  <si>
    <t>3-1</t>
    <phoneticPr fontId="2"/>
  </si>
  <si>
    <t>4</t>
    <phoneticPr fontId="2"/>
  </si>
  <si>
    <t>記載項目</t>
    <rPh sb="0" eb="2">
      <t>キサイ</t>
    </rPh>
    <rPh sb="2" eb="4">
      <t>コウモク</t>
    </rPh>
    <phoneticPr fontId="2"/>
  </si>
  <si>
    <t>必須</t>
    <rPh sb="0" eb="2">
      <t>ヒッス</t>
    </rPh>
    <phoneticPr fontId="2"/>
  </si>
  <si>
    <t>（対象期間）</t>
    <rPh sb="1" eb="3">
      <t>タイショウ</t>
    </rPh>
    <rPh sb="3" eb="5">
      <t>キカン</t>
    </rPh>
    <phoneticPr fontId="2"/>
  </si>
  <si>
    <t>（単位：円）</t>
    <rPh sb="1" eb="3">
      <t>タンイ</t>
    </rPh>
    <rPh sb="4" eb="5">
      <t>エン</t>
    </rPh>
    <phoneticPr fontId="2"/>
  </si>
  <si>
    <t>3年目</t>
    <rPh sb="1" eb="3">
      <t>ネンメ</t>
    </rPh>
    <phoneticPr fontId="2"/>
  </si>
  <si>
    <t>該当必須</t>
  </si>
  <si>
    <t>該当必須</t>
    <phoneticPr fontId="2"/>
  </si>
  <si>
    <t>必須／
該当必須</t>
    <phoneticPr fontId="2"/>
  </si>
  <si>
    <t>必須</t>
    <phoneticPr fontId="2"/>
  </si>
  <si>
    <t>該当必須</t>
    <rPh sb="0" eb="2">
      <t>ガイトウ</t>
    </rPh>
    <rPh sb="2" eb="4">
      <t>ヒッス</t>
    </rPh>
    <phoneticPr fontId="2"/>
  </si>
  <si>
    <t>記載に関する補足・記載例等</t>
    <rPh sb="9" eb="11">
      <t>キサイ</t>
    </rPh>
    <rPh sb="11" eb="12">
      <t>レイ</t>
    </rPh>
    <rPh sb="12" eb="13">
      <t>トウ</t>
    </rPh>
    <phoneticPr fontId="2"/>
  </si>
  <si>
    <t>廃業に関する計画</t>
    <rPh sb="0" eb="2">
      <t>ハイギョウ</t>
    </rPh>
    <rPh sb="3" eb="4">
      <t>カン</t>
    </rPh>
    <rPh sb="6" eb="8">
      <t>ケイカク</t>
    </rPh>
    <phoneticPr fontId="2"/>
  </si>
  <si>
    <t>202X年XX月～XX月</t>
    <rPh sb="4" eb="5">
      <t>ネン</t>
    </rPh>
    <rPh sb="7" eb="8">
      <t>ガツ</t>
    </rPh>
    <rPh sb="11" eb="12">
      <t>ガツ</t>
    </rPh>
    <phoneticPr fontId="2"/>
  </si>
  <si>
    <t>①売上高</t>
    <rPh sb="1" eb="4">
      <t>ウリアゲダカ</t>
    </rPh>
    <phoneticPr fontId="2"/>
  </si>
  <si>
    <t>②売上原価</t>
    <rPh sb="1" eb="3">
      <t>ウリアゲ</t>
    </rPh>
    <rPh sb="3" eb="5">
      <t>ゲンカ</t>
    </rPh>
    <phoneticPr fontId="2"/>
  </si>
  <si>
    <t>③売上総利益</t>
    <rPh sb="1" eb="3">
      <t>ウリアゲ</t>
    </rPh>
    <rPh sb="3" eb="6">
      <t>ソウリエキ</t>
    </rPh>
    <phoneticPr fontId="2"/>
  </si>
  <si>
    <t>④販売費及び一般管理費</t>
    <rPh sb="1" eb="4">
      <t>ハンバイヒ</t>
    </rPh>
    <rPh sb="4" eb="5">
      <t>オヨ</t>
    </rPh>
    <rPh sb="6" eb="11">
      <t>イッパンカンリヒ</t>
    </rPh>
    <phoneticPr fontId="2"/>
  </si>
  <si>
    <t>⑤営業利益</t>
    <rPh sb="1" eb="3">
      <t>エイギョウ</t>
    </rPh>
    <rPh sb="3" eb="5">
      <t>リエキ</t>
    </rPh>
    <phoneticPr fontId="2"/>
  </si>
  <si>
    <t>⑥経常利益</t>
    <rPh sb="1" eb="5">
      <t>ケイジョウリエキ</t>
    </rPh>
    <phoneticPr fontId="2"/>
  </si>
  <si>
    <t>単位：円</t>
  </si>
  <si>
    <t>単位：円</t>
    <rPh sb="0" eb="2">
      <t>タンイ</t>
    </rPh>
    <rPh sb="3" eb="4">
      <t>エン</t>
    </rPh>
    <phoneticPr fontId="2"/>
  </si>
  <si>
    <t>⑦人件費</t>
    <rPh sb="1" eb="4">
      <t>ジンケンヒ</t>
    </rPh>
    <phoneticPr fontId="2"/>
  </si>
  <si>
    <t>⑧減価償却費</t>
    <rPh sb="1" eb="6">
      <t>ゲンカショウキャクヒ</t>
    </rPh>
    <phoneticPr fontId="2"/>
  </si>
  <si>
    <t>（うち、普通償却費）</t>
    <rPh sb="4" eb="9">
      <t>フツウショウキャクヒ</t>
    </rPh>
    <phoneticPr fontId="2"/>
  </si>
  <si>
    <t>（うち、特別償却費）</t>
    <rPh sb="4" eb="6">
      <t>トクベツ</t>
    </rPh>
    <phoneticPr fontId="2"/>
  </si>
  <si>
    <t>廃業等を行う事業/事業所がある場合のみ記載してください。
（記載例）
X月：●●事業所の廃止</t>
    <rPh sb="0" eb="2">
      <t>ハイギョウ</t>
    </rPh>
    <rPh sb="2" eb="3">
      <t>トウ</t>
    </rPh>
    <rPh sb="4" eb="5">
      <t>オコナ</t>
    </rPh>
    <rPh sb="6" eb="8">
      <t>ジギョウ</t>
    </rPh>
    <rPh sb="9" eb="12">
      <t>ジギョウショ</t>
    </rPh>
    <rPh sb="15" eb="17">
      <t>バアイ</t>
    </rPh>
    <rPh sb="19" eb="21">
      <t>キサイ</t>
    </rPh>
    <rPh sb="36" eb="37">
      <t>ガツ</t>
    </rPh>
    <rPh sb="40" eb="43">
      <t>ジギョウショ</t>
    </rPh>
    <rPh sb="44" eb="46">
      <t>ハイシ</t>
    </rPh>
    <phoneticPr fontId="2"/>
  </si>
  <si>
    <t>⑨付加価値額</t>
    <rPh sb="1" eb="6">
      <t>フカカチガク</t>
    </rPh>
    <phoneticPr fontId="2"/>
  </si>
  <si>
    <t>⑤+⑦+⑧　※自動計算</t>
    <rPh sb="7" eb="11">
      <t>ジドウケイサン</t>
    </rPh>
    <phoneticPr fontId="2"/>
  </si>
  <si>
    <t>単位：円</t>
    <phoneticPr fontId="2"/>
  </si>
  <si>
    <t>入力不要</t>
  </si>
  <si>
    <t>入力不要</t>
    <rPh sb="0" eb="2">
      <t>ニュウリョク</t>
    </rPh>
    <rPh sb="2" eb="4">
      <t>フヨウ</t>
    </rPh>
    <phoneticPr fontId="2"/>
  </si>
  <si>
    <t>入力不要</t>
    <phoneticPr fontId="2"/>
  </si>
  <si>
    <t>youkaku</t>
    <phoneticPr fontId="2"/>
  </si>
  <si>
    <t>（自己資金）</t>
    <phoneticPr fontId="2"/>
  </si>
  <si>
    <t>（政府系金融機関借入）</t>
    <phoneticPr fontId="2"/>
  </si>
  <si>
    <t>（民間金融機関借入）</t>
    <rPh sb="1" eb="3">
      <t>ミンカン</t>
    </rPh>
    <rPh sb="3" eb="5">
      <t>キンユウ</t>
    </rPh>
    <rPh sb="5" eb="7">
      <t>キカン</t>
    </rPh>
    <rPh sb="7" eb="9">
      <t>カリイレ</t>
    </rPh>
    <phoneticPr fontId="2"/>
  </si>
  <si>
    <t>（その他）</t>
    <rPh sb="3" eb="4">
      <t>タ</t>
    </rPh>
    <phoneticPr fontId="2"/>
  </si>
  <si>
    <t>※自動計算</t>
    <rPh sb="1" eb="5">
      <t>ジドウケイサン</t>
    </rPh>
    <phoneticPr fontId="2"/>
  </si>
  <si>
    <t>【上表補足】
売上計画の算定根拠</t>
    <rPh sb="1" eb="3">
      <t>ジョウヒョウ</t>
    </rPh>
    <rPh sb="3" eb="5">
      <t>ホソク</t>
    </rPh>
    <rPh sb="7" eb="9">
      <t>ウリアゲ</t>
    </rPh>
    <rPh sb="9" eb="11">
      <t>ケイカク</t>
    </rPh>
    <rPh sb="12" eb="14">
      <t>サンテイ</t>
    </rPh>
    <rPh sb="14" eb="16">
      <t>コンキョ</t>
    </rPh>
    <phoneticPr fontId="2"/>
  </si>
  <si>
    <t>上表内の①～⑥数値の記載に際して、算定根拠や妥当性など補足事項があれば本項目に記載してください。</t>
    <rPh sb="0" eb="2">
      <t>ジョウヒョウ</t>
    </rPh>
    <rPh sb="2" eb="3">
      <t>ナイ</t>
    </rPh>
    <rPh sb="7" eb="9">
      <t>スウチ</t>
    </rPh>
    <rPh sb="10" eb="12">
      <t>キサイ</t>
    </rPh>
    <rPh sb="13" eb="14">
      <t>サイ</t>
    </rPh>
    <rPh sb="17" eb="21">
      <t>サンテイコンキョ</t>
    </rPh>
    <rPh sb="22" eb="25">
      <t>ダトウセイ</t>
    </rPh>
    <rPh sb="27" eb="31">
      <t>ホソクジコウ</t>
    </rPh>
    <rPh sb="35" eb="38">
      <t>ホンコウモク</t>
    </rPh>
    <rPh sb="39" eb="41">
      <t>キサイ</t>
    </rPh>
    <phoneticPr fontId="2"/>
  </si>
  <si>
    <t>【上表補足】
資金調達等の妥当性</t>
    <rPh sb="1" eb="3">
      <t>ジョウヒョウ</t>
    </rPh>
    <rPh sb="3" eb="5">
      <t>ホソク</t>
    </rPh>
    <rPh sb="7" eb="9">
      <t>シキン</t>
    </rPh>
    <rPh sb="9" eb="11">
      <t>チョウタツ</t>
    </rPh>
    <rPh sb="11" eb="12">
      <t>トウ</t>
    </rPh>
    <rPh sb="13" eb="15">
      <t>ダトウ</t>
    </rPh>
    <rPh sb="15" eb="16">
      <t>セイ</t>
    </rPh>
    <phoneticPr fontId="2"/>
  </si>
  <si>
    <t>金額（単位：円）</t>
    <rPh sb="0" eb="2">
      <t>キンガク</t>
    </rPh>
    <rPh sb="3" eb="5">
      <t>タンイ</t>
    </rPh>
    <rPh sb="6" eb="7">
      <t>エン</t>
    </rPh>
    <phoneticPr fontId="2"/>
  </si>
  <si>
    <t>※自動計算</t>
    <phoneticPr fontId="2"/>
  </si>
  <si>
    <t>設備費（1）</t>
    <rPh sb="0" eb="3">
      <t>セツビヒ</t>
    </rPh>
    <phoneticPr fontId="2"/>
  </si>
  <si>
    <t>設備費（2）</t>
    <rPh sb="0" eb="3">
      <t>セツビヒ</t>
    </rPh>
    <phoneticPr fontId="2"/>
  </si>
  <si>
    <t>設備費（3）</t>
    <rPh sb="0" eb="3">
      <t>セツビヒ</t>
    </rPh>
    <phoneticPr fontId="2"/>
  </si>
  <si>
    <t>設備費（4）</t>
    <rPh sb="0" eb="3">
      <t>セツビヒ</t>
    </rPh>
    <phoneticPr fontId="2"/>
  </si>
  <si>
    <t>設備費（5）</t>
    <rPh sb="0" eb="3">
      <t>セツビヒ</t>
    </rPh>
    <phoneticPr fontId="2"/>
  </si>
  <si>
    <t>設備費（合計）</t>
    <rPh sb="0" eb="3">
      <t>セツビヒ</t>
    </rPh>
    <phoneticPr fontId="2"/>
  </si>
  <si>
    <t>経費内容（20字以内）</t>
    <rPh sb="0" eb="2">
      <t>ケイヒ</t>
    </rPh>
    <rPh sb="2" eb="4">
      <t>ナイヨウ</t>
    </rPh>
    <rPh sb="7" eb="8">
      <t>ジ</t>
    </rPh>
    <rPh sb="8" eb="10">
      <t>イナイ</t>
    </rPh>
    <phoneticPr fontId="2"/>
  </si>
  <si>
    <t>外注費（1）</t>
    <rPh sb="0" eb="3">
      <t>ガイチュウヒ</t>
    </rPh>
    <phoneticPr fontId="2"/>
  </si>
  <si>
    <t>外注費（2）</t>
    <rPh sb="0" eb="3">
      <t>ガイチュウヒ</t>
    </rPh>
    <phoneticPr fontId="2"/>
  </si>
  <si>
    <t>外注費（3）</t>
    <rPh sb="0" eb="3">
      <t>ガイチュウヒ</t>
    </rPh>
    <phoneticPr fontId="2"/>
  </si>
  <si>
    <t>外注費（4）</t>
    <rPh sb="0" eb="3">
      <t>ガイチュウヒ</t>
    </rPh>
    <phoneticPr fontId="2"/>
  </si>
  <si>
    <t>外注費（5）</t>
    <rPh sb="0" eb="3">
      <t>ガイチュウヒ</t>
    </rPh>
    <phoneticPr fontId="2"/>
  </si>
  <si>
    <t>外注費（合計）</t>
    <rPh sb="0" eb="3">
      <t>ガイチュウヒ</t>
    </rPh>
    <phoneticPr fontId="2"/>
  </si>
  <si>
    <t>委託費（1）</t>
    <rPh sb="0" eb="2">
      <t>イタク</t>
    </rPh>
    <rPh sb="2" eb="3">
      <t>ヒ</t>
    </rPh>
    <phoneticPr fontId="2"/>
  </si>
  <si>
    <t>委託費（2）</t>
    <rPh sb="0" eb="2">
      <t>イタク</t>
    </rPh>
    <rPh sb="2" eb="3">
      <t>ヒ</t>
    </rPh>
    <phoneticPr fontId="2"/>
  </si>
  <si>
    <t>委託費（合計）</t>
    <rPh sb="0" eb="2">
      <t>イタク</t>
    </rPh>
    <rPh sb="2" eb="3">
      <t>ヒ</t>
    </rPh>
    <phoneticPr fontId="2"/>
  </si>
  <si>
    <t>補助対象経費の合計額</t>
    <rPh sb="0" eb="2">
      <t>ホジョ</t>
    </rPh>
    <rPh sb="2" eb="4">
      <t>タイショウ</t>
    </rPh>
    <rPh sb="4" eb="6">
      <t>ケイヒ</t>
    </rPh>
    <rPh sb="7" eb="9">
      <t>ゴウケイ</t>
    </rPh>
    <rPh sb="9" eb="10">
      <t>ガク</t>
    </rPh>
    <phoneticPr fontId="2"/>
  </si>
  <si>
    <t>交付予定額（事業費）</t>
    <rPh sb="0" eb="2">
      <t>コウフ</t>
    </rPh>
    <rPh sb="2" eb="4">
      <t>ヨテイ</t>
    </rPh>
    <rPh sb="4" eb="5">
      <t>ガク</t>
    </rPh>
    <rPh sb="6" eb="9">
      <t>ジギョウヒ</t>
    </rPh>
    <phoneticPr fontId="2"/>
  </si>
  <si>
    <t>補助対象経費の入力に関する注意点</t>
    <rPh sb="0" eb="6">
      <t>ホジョタイショウケイヒ</t>
    </rPh>
    <rPh sb="7" eb="9">
      <t>ニュウリョク</t>
    </rPh>
    <rPh sb="10" eb="11">
      <t>カン</t>
    </rPh>
    <rPh sb="13" eb="16">
      <t>チュウイテン</t>
    </rPh>
    <phoneticPr fontId="2"/>
  </si>
  <si>
    <t>廃業支援費（1）</t>
    <rPh sb="0" eb="2">
      <t>ハイギョウ</t>
    </rPh>
    <rPh sb="2" eb="4">
      <t>シエン</t>
    </rPh>
    <rPh sb="4" eb="5">
      <t>ヒ</t>
    </rPh>
    <phoneticPr fontId="2"/>
  </si>
  <si>
    <t>廃業支援費（2）</t>
    <rPh sb="0" eb="2">
      <t>ハイギョウ</t>
    </rPh>
    <rPh sb="2" eb="4">
      <t>シエン</t>
    </rPh>
    <rPh sb="4" eb="5">
      <t>ヒ</t>
    </rPh>
    <phoneticPr fontId="2"/>
  </si>
  <si>
    <t>廃業支援費（合計）</t>
    <rPh sb="0" eb="2">
      <t>ハイギョウ</t>
    </rPh>
    <rPh sb="2" eb="4">
      <t>シエン</t>
    </rPh>
    <rPh sb="4" eb="5">
      <t>ヒ</t>
    </rPh>
    <rPh sb="6" eb="8">
      <t>ゴウケイ</t>
    </rPh>
    <phoneticPr fontId="2"/>
  </si>
  <si>
    <t>※併用申請時のみ</t>
  </si>
  <si>
    <t>解体費（1）</t>
    <rPh sb="0" eb="2">
      <t>カイタイ</t>
    </rPh>
    <rPh sb="2" eb="3">
      <t>ヒ</t>
    </rPh>
    <phoneticPr fontId="2"/>
  </si>
  <si>
    <t>解体費（2）</t>
    <rPh sb="0" eb="2">
      <t>カイタイ</t>
    </rPh>
    <rPh sb="2" eb="3">
      <t>ヒ</t>
    </rPh>
    <phoneticPr fontId="2"/>
  </si>
  <si>
    <t>解体費（合計）</t>
    <rPh sb="0" eb="2">
      <t>カイタイ</t>
    </rPh>
    <rPh sb="2" eb="3">
      <t>ヒ</t>
    </rPh>
    <rPh sb="4" eb="6">
      <t>ゴウケイ</t>
    </rPh>
    <phoneticPr fontId="2"/>
  </si>
  <si>
    <t>原状回復費（1）</t>
    <rPh sb="0" eb="2">
      <t>ゲンジョウ</t>
    </rPh>
    <rPh sb="2" eb="4">
      <t>カイフク</t>
    </rPh>
    <rPh sb="4" eb="5">
      <t>ヒ</t>
    </rPh>
    <phoneticPr fontId="2"/>
  </si>
  <si>
    <t>原状回復費（2）</t>
    <rPh sb="0" eb="2">
      <t>ゲンジョウ</t>
    </rPh>
    <rPh sb="2" eb="4">
      <t>カイフク</t>
    </rPh>
    <rPh sb="4" eb="5">
      <t>ヒ</t>
    </rPh>
    <phoneticPr fontId="2"/>
  </si>
  <si>
    <t>原状回復費（合計）</t>
    <rPh sb="0" eb="2">
      <t>ゲンジョウ</t>
    </rPh>
    <rPh sb="2" eb="4">
      <t>カイフク</t>
    </rPh>
    <rPh sb="4" eb="5">
      <t>ヒ</t>
    </rPh>
    <rPh sb="6" eb="8">
      <t>ゴウケイ</t>
    </rPh>
    <phoneticPr fontId="2"/>
  </si>
  <si>
    <t>リースの解約費（1）</t>
    <rPh sb="4" eb="6">
      <t>カイヤク</t>
    </rPh>
    <rPh sb="6" eb="7">
      <t>ヒ</t>
    </rPh>
    <phoneticPr fontId="2"/>
  </si>
  <si>
    <t>リースの解約費（2）</t>
    <rPh sb="4" eb="6">
      <t>カイヤク</t>
    </rPh>
    <rPh sb="6" eb="7">
      <t>ヒ</t>
    </rPh>
    <phoneticPr fontId="2"/>
  </si>
  <si>
    <t>リースの解約費（合計）</t>
    <rPh sb="4" eb="6">
      <t>カイヤク</t>
    </rPh>
    <rPh sb="6" eb="7">
      <t>ヒ</t>
    </rPh>
    <rPh sb="8" eb="10">
      <t>ゴウケイ</t>
    </rPh>
    <phoneticPr fontId="2"/>
  </si>
  <si>
    <t>交付予定額（廃業費）</t>
    <rPh sb="0" eb="2">
      <t>コウフ</t>
    </rPh>
    <rPh sb="2" eb="4">
      <t>ヨテイ</t>
    </rPh>
    <rPh sb="4" eb="5">
      <t>ガク</t>
    </rPh>
    <rPh sb="6" eb="8">
      <t>ハイギョウ</t>
    </rPh>
    <rPh sb="8" eb="9">
      <t>ヒ</t>
    </rPh>
    <phoneticPr fontId="2"/>
  </si>
  <si>
    <t>※自動計算</t>
  </si>
  <si>
    <t>交付予定の補助額（合計）</t>
    <rPh sb="0" eb="2">
      <t>コウフ</t>
    </rPh>
    <rPh sb="2" eb="4">
      <t>ヨテイ</t>
    </rPh>
    <rPh sb="5" eb="7">
      <t>ホジョ</t>
    </rPh>
    <rPh sb="7" eb="8">
      <t>ガク</t>
    </rPh>
    <rPh sb="9" eb="11">
      <t>ゴウケイ</t>
    </rPh>
    <phoneticPr fontId="2"/>
  </si>
  <si>
    <t>申請者記載欄</t>
    <rPh sb="0" eb="3">
      <t>シンセイシャ</t>
    </rPh>
    <rPh sb="3" eb="5">
      <t>キサイ</t>
    </rPh>
    <rPh sb="5" eb="6">
      <t>ラン</t>
    </rPh>
    <phoneticPr fontId="2"/>
  </si>
  <si>
    <t>補助事業者名</t>
    <phoneticPr fontId="2"/>
  </si>
  <si>
    <t>記載項目</t>
  </si>
  <si>
    <t>被承継者との共同申請に該当するか</t>
    <phoneticPr fontId="2"/>
  </si>
  <si>
    <t>補助事業者名（カナ）</t>
    <phoneticPr fontId="2"/>
  </si>
  <si>
    <t>交付予定額（事業費）　※単位：円</t>
    <rPh sb="0" eb="4">
      <t>コウフヨテイ</t>
    </rPh>
    <rPh sb="4" eb="5">
      <t>ガク</t>
    </rPh>
    <rPh sb="6" eb="9">
      <t>ジギョウヒ</t>
    </rPh>
    <rPh sb="12" eb="14">
      <t>タンイ</t>
    </rPh>
    <rPh sb="15" eb="16">
      <t>エン</t>
    </rPh>
    <phoneticPr fontId="2"/>
  </si>
  <si>
    <t>交付予定額（廃業費）　※単位：円</t>
    <rPh sb="0" eb="4">
      <t>コウフヨテイ</t>
    </rPh>
    <rPh sb="4" eb="5">
      <t>ガク</t>
    </rPh>
    <rPh sb="6" eb="8">
      <t>ハイギョウ</t>
    </rPh>
    <rPh sb="8" eb="9">
      <t>ヒ</t>
    </rPh>
    <rPh sb="12" eb="14">
      <t>タンイ</t>
    </rPh>
    <rPh sb="15" eb="16">
      <t>エン</t>
    </rPh>
    <phoneticPr fontId="2"/>
  </si>
  <si>
    <t>合計：交付予定額（単位：円）</t>
    <phoneticPr fontId="2"/>
  </si>
  <si>
    <t>2.補助対象者の事業概要</t>
    <phoneticPr fontId="2"/>
  </si>
  <si>
    <t>地域への貢献内容</t>
    <phoneticPr fontId="2"/>
  </si>
  <si>
    <t>（廃業を伴う場合）廃止等を行う事業所・既存事業の概要、及び事業全体への影響</t>
    <rPh sb="1" eb="3">
      <t>ハイギョウ</t>
    </rPh>
    <rPh sb="4" eb="5">
      <t>トモナ</t>
    </rPh>
    <rPh sb="6" eb="8">
      <t>バアイ</t>
    </rPh>
    <rPh sb="9" eb="11">
      <t>ハイシ</t>
    </rPh>
    <rPh sb="11" eb="12">
      <t>トウ</t>
    </rPh>
    <rPh sb="13" eb="14">
      <t>オコナ</t>
    </rPh>
    <rPh sb="15" eb="18">
      <t>ジギョウショ</t>
    </rPh>
    <rPh sb="19" eb="21">
      <t>キソン</t>
    </rPh>
    <rPh sb="21" eb="23">
      <t>ジギョウ</t>
    </rPh>
    <rPh sb="24" eb="26">
      <t>ガイヨウ</t>
    </rPh>
    <rPh sb="27" eb="28">
      <t>オヨ</t>
    </rPh>
    <rPh sb="29" eb="31">
      <t>ジギョウ</t>
    </rPh>
    <rPh sb="31" eb="33">
      <t>ゼンタイ</t>
    </rPh>
    <rPh sb="35" eb="37">
      <t>エイキョウ</t>
    </rPh>
    <phoneticPr fontId="2"/>
  </si>
  <si>
    <t>（同上）</t>
    <rPh sb="1" eb="3">
      <t>ドウジョウ</t>
    </rPh>
    <phoneticPr fontId="2"/>
  </si>
  <si>
    <t>6-1</t>
    <phoneticPr fontId="2"/>
  </si>
  <si>
    <t>6-2</t>
    <phoneticPr fontId="2"/>
  </si>
  <si>
    <t>4-1</t>
    <phoneticPr fontId="2"/>
  </si>
  <si>
    <t>*</t>
    <phoneticPr fontId="2"/>
  </si>
  <si>
    <t>＜記載に際しての注意＞</t>
    <phoneticPr fontId="2"/>
  </si>
  <si>
    <t>■提出に際しては、パスワードをかけず、エクセル形式のままで提出してください。（ファイルをPDF等にしないでください。）</t>
    <rPh sb="1" eb="3">
      <t>テイシュツ</t>
    </rPh>
    <rPh sb="4" eb="5">
      <t>サイ</t>
    </rPh>
    <rPh sb="23" eb="25">
      <t>ケイシキ</t>
    </rPh>
    <rPh sb="29" eb="31">
      <t>テイシュツ</t>
    </rPh>
    <rPh sb="47" eb="48">
      <t>トウ</t>
    </rPh>
    <phoneticPr fontId="2"/>
  </si>
  <si>
    <t>　・・・　回答必須の項目となりますので、入力漏れ等が無いよう、必ず全ての項目に回答を記載してください。</t>
    <phoneticPr fontId="2"/>
  </si>
  <si>
    <t>　・・・　入力不要の項目（行）となります。</t>
    <rPh sb="10" eb="12">
      <t>コウモク</t>
    </rPh>
    <phoneticPr fontId="2"/>
  </si>
  <si>
    <t>(以下余白）</t>
    <rPh sb="1" eb="3">
      <t>イカ</t>
    </rPh>
    <rPh sb="3" eb="5">
      <t>ヨハク</t>
    </rPh>
    <phoneticPr fontId="2"/>
  </si>
  <si>
    <t>目次</t>
    <rPh sb="0" eb="2">
      <t>モクジ</t>
    </rPh>
    <phoneticPr fontId="2"/>
  </si>
  <si>
    <t>2-3</t>
    <phoneticPr fontId="2"/>
  </si>
  <si>
    <t>＜記載に際しての注意＞　</t>
    <phoneticPr fontId="2"/>
  </si>
  <si>
    <t>　・・・　条件に該当する場合は回答必須の項目となりますので、該当時は必ず回答を記載してください。</t>
    <rPh sb="30" eb="33">
      <t>ガイトウジ</t>
    </rPh>
    <rPh sb="34" eb="35">
      <t>カナラ</t>
    </rPh>
    <phoneticPr fontId="2"/>
  </si>
  <si>
    <t>※経費区分ごとの申請において、記載する経費項目が下表の項目数を超える場合は、項目内容をまとめて記載してください。</t>
    <rPh sb="1" eb="3">
      <t>ケイヒ</t>
    </rPh>
    <rPh sb="3" eb="5">
      <t>クブン</t>
    </rPh>
    <rPh sb="8" eb="10">
      <t>シンセイ</t>
    </rPh>
    <rPh sb="15" eb="17">
      <t>キサイ</t>
    </rPh>
    <rPh sb="19" eb="23">
      <t>ケイヒコウモク</t>
    </rPh>
    <rPh sb="24" eb="26">
      <t>カヒョウ</t>
    </rPh>
    <rPh sb="27" eb="30">
      <t>コウモクスウ</t>
    </rPh>
    <rPh sb="31" eb="32">
      <t>コ</t>
    </rPh>
    <rPh sb="34" eb="36">
      <t>バアイ</t>
    </rPh>
    <rPh sb="38" eb="40">
      <t>コウモク</t>
    </rPh>
    <rPh sb="40" eb="42">
      <t>ナイヨウ</t>
    </rPh>
    <rPh sb="47" eb="49">
      <t>キサイ</t>
    </rPh>
    <phoneticPr fontId="2"/>
  </si>
  <si>
    <t>*</t>
  </si>
  <si>
    <t>売上高/営業利益の整合性</t>
    <rPh sb="0" eb="2">
      <t>ウリアゲ</t>
    </rPh>
    <rPh sb="2" eb="3">
      <t>ダカ</t>
    </rPh>
    <rPh sb="4" eb="6">
      <t>エイギョウ</t>
    </rPh>
    <rPh sb="6" eb="8">
      <t>リエキ</t>
    </rPh>
    <rPh sb="9" eb="12">
      <t>セイゴウセイ</t>
    </rPh>
    <phoneticPr fontId="2"/>
  </si>
  <si>
    <t>数値の正確性を確認すること</t>
    <rPh sb="0" eb="2">
      <t>スウチ</t>
    </rPh>
    <rPh sb="3" eb="6">
      <t>セイカクセイ</t>
    </rPh>
    <rPh sb="7" eb="9">
      <t>カクニン</t>
    </rPh>
    <phoneticPr fontId="2"/>
  </si>
  <si>
    <t>5-1</t>
    <phoneticPr fontId="2"/>
  </si>
  <si>
    <t>補助率に関する補助対象者の要件</t>
    <rPh sb="0" eb="3">
      <t>ホジョリツ</t>
    </rPh>
    <rPh sb="4" eb="5">
      <t>カン</t>
    </rPh>
    <rPh sb="7" eb="12">
      <t>ホジョタイショウシャ</t>
    </rPh>
    <rPh sb="13" eb="15">
      <t>ヨウケン</t>
    </rPh>
    <phoneticPr fontId="2"/>
  </si>
  <si>
    <t>補助事業期間における賃上げ実施の有無</t>
    <rPh sb="0" eb="4">
      <t>ホジョジギョウ</t>
    </rPh>
    <rPh sb="4" eb="6">
      <t>キカン</t>
    </rPh>
    <rPh sb="10" eb="12">
      <t>チンア</t>
    </rPh>
    <rPh sb="13" eb="15">
      <t>ジッシ</t>
    </rPh>
    <rPh sb="16" eb="18">
      <t>ウム</t>
    </rPh>
    <phoneticPr fontId="2"/>
  </si>
  <si>
    <t>申請時の交付予定額等</t>
    <rPh sb="0" eb="2">
      <t>シンセイ</t>
    </rPh>
    <rPh sb="2" eb="3">
      <t>ジ</t>
    </rPh>
    <rPh sb="4" eb="6">
      <t>コウフ</t>
    </rPh>
    <rPh sb="6" eb="8">
      <t>ヨテイ</t>
    </rPh>
    <rPh sb="8" eb="9">
      <t>ガク</t>
    </rPh>
    <rPh sb="9" eb="10">
      <t>トウ</t>
    </rPh>
    <phoneticPr fontId="2"/>
  </si>
  <si>
    <t>入力不要</t>
    <rPh sb="0" eb="4">
      <t>ニュウリョクフヨウ</t>
    </rPh>
    <phoneticPr fontId="2"/>
  </si>
  <si>
    <t>補助率</t>
    <rPh sb="0" eb="3">
      <t>ホジョリツ</t>
    </rPh>
    <phoneticPr fontId="2"/>
  </si>
  <si>
    <t>補助上限額</t>
    <rPh sb="0" eb="5">
      <t>ホジョジョウゲンガク</t>
    </rPh>
    <phoneticPr fontId="2"/>
  </si>
  <si>
    <t>5820_合計：交付予定額（単位：円）</t>
    <phoneticPr fontId="2"/>
  </si>
  <si>
    <t>補助上限額</t>
    <rPh sb="0" eb="2">
      <t>ホジョ</t>
    </rPh>
    <rPh sb="2" eb="5">
      <t>ジョウゲンガク</t>
    </rPh>
    <phoneticPr fontId="2"/>
  </si>
  <si>
    <t>※自動反映</t>
    <rPh sb="1" eb="5">
      <t>ジドウハンエイ</t>
    </rPh>
    <phoneticPr fontId="2"/>
  </si>
  <si>
    <t>廃業費の補助率</t>
    <rPh sb="0" eb="2">
      <t>ハイギョウ</t>
    </rPh>
    <rPh sb="2" eb="3">
      <t>ヒ</t>
    </rPh>
    <rPh sb="4" eb="7">
      <t>ホジョリツ</t>
    </rPh>
    <phoneticPr fontId="2"/>
  </si>
  <si>
    <t>補助額</t>
    <rPh sb="0" eb="3">
      <t>ホジョガク</t>
    </rPh>
    <phoneticPr fontId="2"/>
  </si>
  <si>
    <t>補助金交付下限額</t>
    <rPh sb="0" eb="3">
      <t>ホジョキン</t>
    </rPh>
    <rPh sb="3" eb="5">
      <t>コウフ</t>
    </rPh>
    <rPh sb="5" eb="7">
      <t>カゲン</t>
    </rPh>
    <rPh sb="7" eb="8">
      <t>ガク</t>
    </rPh>
    <phoneticPr fontId="2"/>
  </si>
  <si>
    <t>▼補助金交付予定額（事業費）</t>
    <rPh sb="1" eb="4">
      <t>ホジョキン</t>
    </rPh>
    <rPh sb="4" eb="6">
      <t>コウフ</t>
    </rPh>
    <rPh sb="6" eb="8">
      <t>ヨテイ</t>
    </rPh>
    <rPh sb="8" eb="9">
      <t>ガク</t>
    </rPh>
    <rPh sb="10" eb="13">
      <t>ジギョウヒ</t>
    </rPh>
    <phoneticPr fontId="2"/>
  </si>
  <si>
    <t>▼補助金交付予定額（廃業費）</t>
    <rPh sb="1" eb="4">
      <t>ホジョキン</t>
    </rPh>
    <rPh sb="4" eb="6">
      <t>コウフ</t>
    </rPh>
    <rPh sb="6" eb="8">
      <t>ヨテイ</t>
    </rPh>
    <rPh sb="8" eb="9">
      <t>ガク</t>
    </rPh>
    <rPh sb="10" eb="13">
      <t>ハイギョウヒ</t>
    </rPh>
    <phoneticPr fontId="2"/>
  </si>
  <si>
    <t>うち、補助率2/3が適用される交付申請額</t>
    <rPh sb="3" eb="5">
      <t>ホジョ</t>
    </rPh>
    <rPh sb="5" eb="6">
      <t>リツ</t>
    </rPh>
    <rPh sb="10" eb="12">
      <t>テキヨウ</t>
    </rPh>
    <rPh sb="15" eb="17">
      <t>コウフ</t>
    </rPh>
    <rPh sb="17" eb="19">
      <t>シンセイ</t>
    </rPh>
    <rPh sb="19" eb="20">
      <t>ガク</t>
    </rPh>
    <phoneticPr fontId="2"/>
  </si>
  <si>
    <t>うち、補助率1/2が適用される交付申請額</t>
    <rPh sb="3" eb="5">
      <t>ホジョ</t>
    </rPh>
    <rPh sb="5" eb="6">
      <t>リツ</t>
    </rPh>
    <rPh sb="10" eb="12">
      <t>テキヨウ</t>
    </rPh>
    <rPh sb="15" eb="17">
      <t>コウフ</t>
    </rPh>
    <rPh sb="17" eb="19">
      <t>シンセイ</t>
    </rPh>
    <rPh sb="19" eb="20">
      <t>ガク</t>
    </rPh>
    <phoneticPr fontId="2"/>
  </si>
  <si>
    <t>うち、補助率2/3で計算された補助額</t>
    <rPh sb="3" eb="6">
      <t>ホジョリツ</t>
    </rPh>
    <rPh sb="10" eb="12">
      <t>ケイサン</t>
    </rPh>
    <rPh sb="15" eb="18">
      <t>ホジョガク</t>
    </rPh>
    <phoneticPr fontId="2"/>
  </si>
  <si>
    <t>うち、補助率1/2で計算された補助額</t>
    <rPh sb="3" eb="6">
      <t>ホジョリツ</t>
    </rPh>
    <rPh sb="10" eb="12">
      <t>ケイサン</t>
    </rPh>
    <rPh sb="15" eb="18">
      <t>ホジョガク</t>
    </rPh>
    <phoneticPr fontId="2"/>
  </si>
  <si>
    <t>※要件を充足しない場合は変更となる可能性があります。</t>
    <rPh sb="1" eb="3">
      <t>ヨウケン</t>
    </rPh>
    <rPh sb="4" eb="6">
      <t>ジュウソク</t>
    </rPh>
    <rPh sb="9" eb="11">
      <t>バアイ</t>
    </rPh>
    <rPh sb="12" eb="14">
      <t>ヘンコウ</t>
    </rPh>
    <rPh sb="17" eb="20">
      <t>カノウセイ</t>
    </rPh>
    <phoneticPr fontId="2"/>
  </si>
  <si>
    <t>経費の内容（30字以内）</t>
    <rPh sb="0" eb="2">
      <t>ケイヒ</t>
    </rPh>
    <rPh sb="3" eb="5">
      <t>ナイヨウ</t>
    </rPh>
    <rPh sb="8" eb="9">
      <t>ジ</t>
    </rPh>
    <rPh sb="9" eb="11">
      <t>イナイ</t>
    </rPh>
    <phoneticPr fontId="2"/>
  </si>
  <si>
    <r>
      <t>　・・・　F列「申請者記載欄」の緑色着色部分が、回答の記載欄となります。尚、</t>
    </r>
    <r>
      <rPr>
        <u/>
        <sz val="10"/>
        <color theme="1"/>
        <rFont val="Yu Gothic UI"/>
        <family val="3"/>
        <charset val="128"/>
      </rPr>
      <t>設定されている回答欄の枠内で回答が収まるよう、記載量を調整してください</t>
    </r>
    <r>
      <rPr>
        <sz val="10"/>
        <color theme="1"/>
        <rFont val="Yu Gothic UI"/>
        <family val="3"/>
        <charset val="128"/>
      </rPr>
      <t>。</t>
    </r>
  </si>
  <si>
    <r>
      <t xml:space="preserve">（廃業を伴う場合のみ）
取組に際して廃業を伴う場合、対象となる事業名、事業所名およびその事業概要、また事業全体への影響がどのように及ぶか等について記載してください。
</t>
    </r>
    <r>
      <rPr>
        <u/>
        <sz val="10"/>
        <color theme="1"/>
        <rFont val="Yu Gothic UI"/>
        <family val="3"/>
        <charset val="128"/>
      </rPr>
      <t>※補助事業期間中に廃業を実施し、廃業に係る費用を併用申請する場合は記載必須</t>
    </r>
    <r>
      <rPr>
        <sz val="10"/>
        <color theme="1"/>
        <rFont val="Yu Gothic UI"/>
        <family val="3"/>
        <charset val="128"/>
      </rPr>
      <t>です。</t>
    </r>
    <phoneticPr fontId="2"/>
  </si>
  <si>
    <r>
      <t>　・・・　表および各項目の緑着色部分が、回答の記載欄となります。尚、</t>
    </r>
    <r>
      <rPr>
        <u/>
        <sz val="10"/>
        <color theme="1"/>
        <rFont val="Yu Gothic UI"/>
        <family val="3"/>
        <charset val="128"/>
      </rPr>
      <t>設定されている回答欄の枠内で回答が収まるよう、記載量を調整してください</t>
    </r>
    <r>
      <rPr>
        <sz val="10"/>
        <color theme="1"/>
        <rFont val="Yu Gothic UI"/>
        <family val="3"/>
        <charset val="128"/>
      </rPr>
      <t>。</t>
    </r>
  </si>
  <si>
    <t>補助事業実施上の使途、必要性</t>
    <rPh sb="0" eb="4">
      <t>ホジョジギョウ</t>
    </rPh>
    <rPh sb="4" eb="6">
      <t>ジッシ</t>
    </rPh>
    <rPh sb="6" eb="7">
      <t>ウエ</t>
    </rPh>
    <rPh sb="8" eb="10">
      <t>シト</t>
    </rPh>
    <rPh sb="11" eb="14">
      <t>ヒツヨウセイ</t>
    </rPh>
    <phoneticPr fontId="2"/>
  </si>
  <si>
    <t>（診療報酬及び介護報酬、固定価格買取制度等との重複可能性がある場合）
重複を回避に関する疎明（根拠や具体的な方策等）</t>
    <rPh sb="1" eb="3">
      <t>シンリョウ</t>
    </rPh>
    <rPh sb="3" eb="5">
      <t>ホウシュウ</t>
    </rPh>
    <rPh sb="5" eb="6">
      <t>オヨ</t>
    </rPh>
    <rPh sb="7" eb="9">
      <t>カイゴ</t>
    </rPh>
    <rPh sb="9" eb="11">
      <t>ホウシュウ</t>
    </rPh>
    <rPh sb="12" eb="14">
      <t>コテイ</t>
    </rPh>
    <rPh sb="14" eb="16">
      <t>カカク</t>
    </rPh>
    <rPh sb="16" eb="18">
      <t>カイトリ</t>
    </rPh>
    <rPh sb="18" eb="20">
      <t>セイド</t>
    </rPh>
    <rPh sb="20" eb="21">
      <t>トウ</t>
    </rPh>
    <rPh sb="23" eb="25">
      <t>チョウフク</t>
    </rPh>
    <rPh sb="25" eb="28">
      <t>カノウセイ</t>
    </rPh>
    <rPh sb="31" eb="33">
      <t>バアイ</t>
    </rPh>
    <rPh sb="41" eb="42">
      <t>カン</t>
    </rPh>
    <rPh sb="44" eb="46">
      <t>ソメイ</t>
    </rPh>
    <rPh sb="47" eb="49">
      <t>コンキョ</t>
    </rPh>
    <rPh sb="50" eb="53">
      <t>グタイテキ</t>
    </rPh>
    <rPh sb="54" eb="56">
      <t>ホウサク</t>
    </rPh>
    <rPh sb="56" eb="57">
      <t>トウ</t>
    </rPh>
    <phoneticPr fontId="2"/>
  </si>
  <si>
    <t>5-2</t>
    <phoneticPr fontId="2"/>
  </si>
  <si>
    <t>（⑨の伸び率：%）CAGR</t>
    <rPh sb="3" eb="4">
      <t>ノ</t>
    </rPh>
    <rPh sb="5" eb="6">
      <t>リツ</t>
    </rPh>
    <phoneticPr fontId="2"/>
  </si>
  <si>
    <t>（⑨の伸び率：%）対前年比
※CAGRで計算不可の場合のみ対前年比で計算</t>
    <rPh sb="3" eb="4">
      <t>ノ</t>
    </rPh>
    <rPh sb="5" eb="6">
      <t>リツ</t>
    </rPh>
    <rPh sb="9" eb="10">
      <t>タイ</t>
    </rPh>
    <rPh sb="10" eb="13">
      <t>ゼンネンヒ</t>
    </rPh>
    <phoneticPr fontId="2"/>
  </si>
  <si>
    <t>1.公募申請の概要</t>
    <rPh sb="2" eb="4">
      <t>コウボ</t>
    </rPh>
    <rPh sb="4" eb="6">
      <t>シンセイ</t>
    </rPh>
    <rPh sb="7" eb="9">
      <t>ガイヨウ</t>
    </rPh>
    <phoneticPr fontId="2"/>
  </si>
  <si>
    <t>1.公募申請の概要</t>
    <rPh sb="2" eb="4">
      <t>コウボ</t>
    </rPh>
    <phoneticPr fontId="2"/>
  </si>
  <si>
    <t>5</t>
    <phoneticPr fontId="2"/>
  </si>
  <si>
    <t>6</t>
    <phoneticPr fontId="2"/>
  </si>
  <si>
    <t>地域への貢献内容の詳細</t>
    <rPh sb="6" eb="8">
      <t>ナイヨウ</t>
    </rPh>
    <phoneticPr fontId="2"/>
  </si>
  <si>
    <t>事業の名称（事業計画名）</t>
    <rPh sb="6" eb="11">
      <t>ジギョウケイカクメイ</t>
    </rPh>
    <phoneticPr fontId="2"/>
  </si>
  <si>
    <t>補助対象者が中小企業基本法上の小規模企業者に該当する場合の補助率は2/3以内、該当しない場合は1/2以内となります。
※補助額の内、800万円を超え1,000万円以下の部分に対応する補助率は、一律1/2以内となります。</t>
    <rPh sb="2" eb="5">
      <t>タイショウシャ</t>
    </rPh>
    <rPh sb="29" eb="32">
      <t>ホジョリツ</t>
    </rPh>
    <rPh sb="36" eb="38">
      <t>イナイ</t>
    </rPh>
    <rPh sb="39" eb="41">
      <t>ガイトウ</t>
    </rPh>
    <rPh sb="44" eb="46">
      <t>バアイ</t>
    </rPh>
    <rPh sb="50" eb="52">
      <t>イナイ</t>
    </rPh>
    <rPh sb="87" eb="89">
      <t>タイオウ</t>
    </rPh>
    <phoneticPr fontId="2"/>
  </si>
  <si>
    <t>補助事業期間において一定の賃上げを実施した場合においては、補助上限額が1,000万円以内となります（賃上げを実施しない場合補助上限額は800万円以内）。</t>
    <rPh sb="42" eb="44">
      <t>イナイイナイ</t>
    </rPh>
    <phoneticPr fontId="2"/>
  </si>
  <si>
    <t>補助事業完了期限日を含む
事業年度</t>
    <rPh sb="0" eb="4">
      <t>ホジョジギョウ</t>
    </rPh>
    <rPh sb="4" eb="6">
      <t>カンリョウ</t>
    </rPh>
    <rPh sb="6" eb="8">
      <t>キゲン</t>
    </rPh>
    <rPh sb="8" eb="9">
      <t>ビ</t>
    </rPh>
    <rPh sb="10" eb="11">
      <t>フク</t>
    </rPh>
    <rPh sb="13" eb="17">
      <t>ジギョウネンド</t>
    </rPh>
    <phoneticPr fontId="2"/>
  </si>
  <si>
    <t>1年目</t>
    <rPh sb="1" eb="3">
      <t>ネンメ</t>
    </rPh>
    <phoneticPr fontId="2"/>
  </si>
  <si>
    <t>2年目</t>
    <rPh sb="1" eb="3">
      <t>ネンメ</t>
    </rPh>
    <phoneticPr fontId="2"/>
  </si>
  <si>
    <t>4年目</t>
    <rPh sb="1" eb="3">
      <t>ネンメ</t>
    </rPh>
    <phoneticPr fontId="2"/>
  </si>
  <si>
    <t>5年目</t>
    <rPh sb="1" eb="3">
      <t>ネンメ</t>
    </rPh>
    <phoneticPr fontId="2"/>
  </si>
  <si>
    <t>（公的医療保険及び介護保険からの診療報酬及び介護報酬、固定価格買取制度等（以下、「報酬事業等」という。）との重複可能性がある場合のみ）
補助対象となる設備等が、報酬事業等とは別の事業において活用されることが明確に確認できるよう、その根拠や具体的な方策等を記載してください。
※明確に確認できないと事務局が判断した場合は採択となりません。
&lt;重複に該当しない根拠例&gt;
・指定保険医療機関・保険薬局等に該当しないことを明示する。
・補助対象事業は、従来の報酬事業等を営む事業所とは別の事業所において、設備機器等を完全に分離した上で実施する。</t>
    <phoneticPr fontId="2"/>
  </si>
  <si>
    <t>交付予定額については「公募申請（別紙）2」シートから自動反映されます。</t>
    <rPh sb="11" eb="13">
      <t>コウボ</t>
    </rPh>
    <phoneticPr fontId="2"/>
  </si>
  <si>
    <t>5020_事業費の交付予定額（単位：円）</t>
    <phoneticPr fontId="2"/>
  </si>
  <si>
    <t>5420_廃業費の交付予定額（単位：円）</t>
    <phoneticPr fontId="2"/>
  </si>
  <si>
    <t>■G列の「jGrants上のラベル（項目）名」に記載がある項目については、jGtants上の項目と回答を整合させる必要がありますので、（コピー＆ペースト機能等を利用して）jGrants上に転記してください。</t>
    <rPh sb="2" eb="3">
      <t>レツ</t>
    </rPh>
    <rPh sb="24" eb="26">
      <t>キサイ</t>
    </rPh>
    <rPh sb="29" eb="31">
      <t>コウモク</t>
    </rPh>
    <rPh sb="44" eb="45">
      <t>ジョウ</t>
    </rPh>
    <rPh sb="46" eb="48">
      <t>コウモク</t>
    </rPh>
    <rPh sb="49" eb="51">
      <t>カイトウ</t>
    </rPh>
    <rPh sb="52" eb="54">
      <t>セイゴウ</t>
    </rPh>
    <rPh sb="57" eb="59">
      <t>ヒツヨウ</t>
    </rPh>
    <rPh sb="76" eb="78">
      <t>キノウ</t>
    </rPh>
    <rPh sb="78" eb="79">
      <t>トウ</t>
    </rPh>
    <rPh sb="80" eb="82">
      <t>リヨウ</t>
    </rPh>
    <rPh sb="92" eb="93">
      <t>ジョウ</t>
    </rPh>
    <rPh sb="94" eb="96">
      <t>テンキ</t>
    </rPh>
    <phoneticPr fontId="2"/>
  </si>
  <si>
    <t>jGrants上のラベル（項目）名</t>
    <rPh sb="7" eb="8">
      <t>ジョウ</t>
    </rPh>
    <rPh sb="13" eb="15">
      <t>コウモク</t>
    </rPh>
    <rPh sb="16" eb="17">
      <t>メイ</t>
    </rPh>
    <phoneticPr fontId="2"/>
  </si>
  <si>
    <t>記載項目</t>
    <rPh sb="0" eb="4">
      <t>キサイコウモク</t>
    </rPh>
    <phoneticPr fontId="2"/>
  </si>
  <si>
    <t>2-4</t>
    <phoneticPr fontId="2"/>
  </si>
  <si>
    <t>2-5</t>
    <phoneticPr fontId="2"/>
  </si>
  <si>
    <t>■F列に「jGrants上のラベル（項目）名」の記載がある項目については、jGtants上の項目と回答を整合させる必要がありますので、（コピー＆ペースト機能等を利用して）jGrants上に転記してください。</t>
    <rPh sb="2" eb="3">
      <t>レツ</t>
    </rPh>
    <rPh sb="24" eb="26">
      <t>キサイ</t>
    </rPh>
    <rPh sb="29" eb="31">
      <t>コウモク</t>
    </rPh>
    <rPh sb="44" eb="45">
      <t>ジョウ</t>
    </rPh>
    <rPh sb="46" eb="48">
      <t>コウモク</t>
    </rPh>
    <rPh sb="49" eb="51">
      <t>カイトウ</t>
    </rPh>
    <rPh sb="52" eb="54">
      <t>セイゴウ</t>
    </rPh>
    <rPh sb="57" eb="59">
      <t>ヒツヨウ</t>
    </rPh>
    <rPh sb="76" eb="78">
      <t>キノウ</t>
    </rPh>
    <rPh sb="78" eb="79">
      <t>トウ</t>
    </rPh>
    <rPh sb="80" eb="82">
      <t>リヨウ</t>
    </rPh>
    <rPh sb="92" eb="93">
      <t>ジョウ</t>
    </rPh>
    <rPh sb="94" eb="96">
      <t>テンキ</t>
    </rPh>
    <phoneticPr fontId="2"/>
  </si>
  <si>
    <t>補助事業完了期限日を含む
事業年度</t>
    <phoneticPr fontId="2"/>
  </si>
  <si>
    <t>移転・移設費（1）</t>
    <rPh sb="0" eb="2">
      <t>イテン</t>
    </rPh>
    <rPh sb="3" eb="5">
      <t>イセツ</t>
    </rPh>
    <rPh sb="5" eb="6">
      <t>ヒ</t>
    </rPh>
    <phoneticPr fontId="2"/>
  </si>
  <si>
    <t>移転・移設費（2）</t>
    <rPh sb="0" eb="2">
      <t>イテン</t>
    </rPh>
    <rPh sb="3" eb="5">
      <t>イセツ</t>
    </rPh>
    <rPh sb="5" eb="6">
      <t>ヒ</t>
    </rPh>
    <phoneticPr fontId="2"/>
  </si>
  <si>
    <t>移転・移設費（合計）</t>
    <rPh sb="0" eb="2">
      <t>イテン</t>
    </rPh>
    <rPh sb="3" eb="5">
      <t>イセツ</t>
    </rPh>
    <rPh sb="5" eb="6">
      <t>ヒ</t>
    </rPh>
    <rPh sb="7" eb="9">
      <t>ゴウケイ</t>
    </rPh>
    <phoneticPr fontId="2"/>
  </si>
  <si>
    <t>委託費（3）</t>
    <rPh sb="0" eb="2">
      <t>イタク</t>
    </rPh>
    <rPh sb="2" eb="3">
      <t>ヒ</t>
    </rPh>
    <phoneticPr fontId="2"/>
  </si>
  <si>
    <t>委託費（4）</t>
    <rPh sb="0" eb="2">
      <t>イタク</t>
    </rPh>
    <rPh sb="2" eb="3">
      <t>ヒ</t>
    </rPh>
    <phoneticPr fontId="2"/>
  </si>
  <si>
    <t>委託費（5）</t>
    <rPh sb="0" eb="2">
      <t>イタク</t>
    </rPh>
    <rPh sb="2" eb="3">
      <t>ヒ</t>
    </rPh>
    <phoneticPr fontId="2"/>
  </si>
  <si>
    <t>800万円以内の補助率</t>
    <rPh sb="3" eb="5">
      <t>マンエン</t>
    </rPh>
    <rPh sb="5" eb="7">
      <t>イナイ</t>
    </rPh>
    <rPh sb="8" eb="11">
      <t>ホジョリツ</t>
    </rPh>
    <phoneticPr fontId="2"/>
  </si>
  <si>
    <r>
      <t>・公募申請時の補助額が</t>
    </r>
    <r>
      <rPr>
        <b/>
        <sz val="10"/>
        <color theme="1"/>
        <rFont val="Yu Gothic UI"/>
        <family val="3"/>
        <charset val="128"/>
      </rPr>
      <t>補助下限額100万円を下回る申請は受け付けません</t>
    </r>
    <r>
      <rPr>
        <sz val="10"/>
        <color theme="1"/>
        <rFont val="Yu Gothic UI"/>
        <family val="3"/>
        <charset val="128"/>
      </rPr>
      <t>。
・</t>
    </r>
    <r>
      <rPr>
        <b/>
        <sz val="10"/>
        <color theme="1"/>
        <rFont val="Yu Gothic UI"/>
        <family val="3"/>
        <charset val="128"/>
      </rPr>
      <t>補助額の内800万円を超え1,000万円以下の部分の補助率は2分の1以内</t>
    </r>
    <r>
      <rPr>
        <sz val="10"/>
        <color theme="1"/>
        <rFont val="Yu Gothic UI"/>
        <family val="3"/>
        <charset val="128"/>
      </rPr>
      <t>となります。</t>
    </r>
    <rPh sb="1" eb="3">
      <t>コウボ</t>
    </rPh>
    <phoneticPr fontId="2"/>
  </si>
  <si>
    <t>【jGrants】 5410_補助対象経費（廃業費）の合計額（単位：円）</t>
    <phoneticPr fontId="2"/>
  </si>
  <si>
    <t>【jGrants】 5420_廃業費の交付予定額（単位：円）</t>
    <phoneticPr fontId="2"/>
  </si>
  <si>
    <t>【jGrants】 5820_合計：交付予定額（単位：円）</t>
    <phoneticPr fontId="2"/>
  </si>
  <si>
    <t>【jGrants】 5010_補助対象経費（事業費）の合計額（単位：円）</t>
    <phoneticPr fontId="2"/>
  </si>
  <si>
    <t>【jGrants】 5020_事業費の交付予定額（単位：円）</t>
    <phoneticPr fontId="2"/>
  </si>
  <si>
    <t>・廃業費の補助上限額は150万円以内となります。
・廃業費の補助率は事業費に従い、3分の2以内又は2分の1以内となります。
・廃業費は廃業・再チャレンジ申請と併用申請した場合のみ補助対象経費となるため注意すること。（事業費の申請がない場合、事業承継促進枠として廃業費を申請することはできません。）</t>
    <rPh sb="16" eb="18">
      <t>イナイ</t>
    </rPh>
    <rPh sb="26" eb="29">
      <t>ハイギョウヒ</t>
    </rPh>
    <rPh sb="30" eb="33">
      <t>ホジョリツ</t>
    </rPh>
    <rPh sb="34" eb="37">
      <t>ジギョウヒ</t>
    </rPh>
    <rPh sb="38" eb="39">
      <t>シタガ</t>
    </rPh>
    <rPh sb="42" eb="43">
      <t>ブン</t>
    </rPh>
    <rPh sb="45" eb="47">
      <t>イナイ</t>
    </rPh>
    <rPh sb="47" eb="48">
      <t>マタ</t>
    </rPh>
    <rPh sb="50" eb="51">
      <t>ブン</t>
    </rPh>
    <rPh sb="53" eb="55">
      <t>イナイ</t>
    </rPh>
    <rPh sb="120" eb="122">
      <t>ジギョウ</t>
    </rPh>
    <rPh sb="122" eb="124">
      <t>ショウケイ</t>
    </rPh>
    <rPh sb="124" eb="126">
      <t>ソクシン</t>
    </rPh>
    <rPh sb="130" eb="133">
      <t>ハイギョウヒ</t>
    </rPh>
    <phoneticPr fontId="2"/>
  </si>
  <si>
    <t>賃上げ要件</t>
    <rPh sb="0" eb="2">
      <t>チンア</t>
    </rPh>
    <rPh sb="3" eb="5">
      <t>ヨウケン</t>
    </rPh>
    <phoneticPr fontId="2"/>
  </si>
  <si>
    <t>引用元</t>
    <rPh sb="0" eb="2">
      <t>インヨウ</t>
    </rPh>
    <rPh sb="2" eb="3">
      <t>モト</t>
    </rPh>
    <phoneticPr fontId="2"/>
  </si>
  <si>
    <t>公募申請（別紙）1_F23</t>
    <phoneticPr fontId="2"/>
  </si>
  <si>
    <t>公募申請（別紙）1_F22</t>
    <phoneticPr fontId="2"/>
  </si>
  <si>
    <t>小規模企業者の該当有無</t>
    <rPh sb="0" eb="3">
      <t>ショウキボ</t>
    </rPh>
    <rPh sb="3" eb="6">
      <t>キギョウシャ</t>
    </rPh>
    <rPh sb="7" eb="9">
      <t>ガイトウ</t>
    </rPh>
    <rPh sb="9" eb="11">
      <t>ウム</t>
    </rPh>
    <phoneticPr fontId="2"/>
  </si>
  <si>
    <t>▷</t>
    <phoneticPr fontId="2"/>
  </si>
  <si>
    <t>0: 空欄/未選択, 1:賃上げ実施, 2: 賃上げ非実施</t>
    <rPh sb="3" eb="5">
      <t>クウラン</t>
    </rPh>
    <rPh sb="6" eb="9">
      <t>ミセンタク</t>
    </rPh>
    <rPh sb="13" eb="15">
      <t>チンア</t>
    </rPh>
    <rPh sb="16" eb="18">
      <t>ジッシ</t>
    </rPh>
    <rPh sb="23" eb="25">
      <t>チンア</t>
    </rPh>
    <rPh sb="26" eb="29">
      <t>ヒジッシ</t>
    </rPh>
    <phoneticPr fontId="2"/>
  </si>
  <si>
    <t>0: 空欄/未選択, 1:該当, 2: 非該当</t>
    <rPh sb="3" eb="5">
      <t>クウラン</t>
    </rPh>
    <rPh sb="6" eb="9">
      <t>ミセンタク</t>
    </rPh>
    <rPh sb="13" eb="15">
      <t>ガイトウ</t>
    </rPh>
    <rPh sb="20" eb="23">
      <t>ヒガイトウ</t>
    </rPh>
    <phoneticPr fontId="2"/>
  </si>
  <si>
    <t>1_小規模企業者に該当する</t>
    <rPh sb="2" eb="5">
      <t>ショウキボ</t>
    </rPh>
    <rPh sb="5" eb="8">
      <t>キギョウシャ</t>
    </rPh>
    <rPh sb="9" eb="11">
      <t>ガイトウ</t>
    </rPh>
    <phoneticPr fontId="2"/>
  </si>
  <si>
    <t>2_小規模企業者に該当しない</t>
    <rPh sb="2" eb="8">
      <t>ショウキボキギョウシャ</t>
    </rPh>
    <rPh sb="9" eb="11">
      <t>ガイトウ</t>
    </rPh>
    <phoneticPr fontId="2"/>
  </si>
  <si>
    <t>1_賃上げを実施する</t>
    <rPh sb="2" eb="4">
      <t>チンア</t>
    </rPh>
    <rPh sb="6" eb="8">
      <t>ジッシ</t>
    </rPh>
    <phoneticPr fontId="2"/>
  </si>
  <si>
    <t>2_賃上げを実施しない</t>
    <rPh sb="2" eb="4">
      <t>チンア</t>
    </rPh>
    <rPh sb="6" eb="8">
      <t>ジッシ</t>
    </rPh>
    <phoneticPr fontId="2"/>
  </si>
  <si>
    <t>小規模企業者該当判断&amp;賃上げ実施有無</t>
    <rPh sb="0" eb="3">
      <t>ショウキボ</t>
    </rPh>
    <rPh sb="3" eb="6">
      <t>キギョウシャ</t>
    </rPh>
    <rPh sb="6" eb="8">
      <t>ガイトウ</t>
    </rPh>
    <rPh sb="8" eb="10">
      <t>ハンダン</t>
    </rPh>
    <rPh sb="11" eb="13">
      <t>チンア</t>
    </rPh>
    <rPh sb="14" eb="16">
      <t>ジッシ</t>
    </rPh>
    <rPh sb="16" eb="18">
      <t>ウム</t>
    </rPh>
    <phoneticPr fontId="2"/>
  </si>
  <si>
    <t>分類(個別項目)</t>
    <rPh sb="0" eb="2">
      <t>ブンルイ</t>
    </rPh>
    <rPh sb="3" eb="5">
      <t>コベツ</t>
    </rPh>
    <rPh sb="5" eb="7">
      <t>コウモク</t>
    </rPh>
    <phoneticPr fontId="2"/>
  </si>
  <si>
    <t>類型(合算)</t>
    <rPh sb="0" eb="2">
      <t>ルイケイ</t>
    </rPh>
    <rPh sb="3" eb="5">
      <t>ガッサン</t>
    </rPh>
    <phoneticPr fontId="2"/>
  </si>
  <si>
    <t>▼分類分け</t>
    <rPh sb="1" eb="4">
      <t>ブンルイワ</t>
    </rPh>
    <phoneticPr fontId="2"/>
  </si>
  <si>
    <t>▼補助率・補助上限額判定</t>
    <rPh sb="1" eb="4">
      <t>ホジョリツ</t>
    </rPh>
    <rPh sb="5" eb="10">
      <t>ホジョジョウゲンガク</t>
    </rPh>
    <rPh sb="10" eb="12">
      <t>ハンテイ</t>
    </rPh>
    <phoneticPr fontId="2"/>
  </si>
  <si>
    <t>項目</t>
    <rPh sb="0" eb="2">
      <t>コウモク</t>
    </rPh>
    <phoneticPr fontId="2"/>
  </si>
  <si>
    <t>類型</t>
    <rPh sb="0" eb="2">
      <t>ルイケイ</t>
    </rPh>
    <phoneticPr fontId="2"/>
  </si>
  <si>
    <t>申請者入力値</t>
    <rPh sb="0" eb="3">
      <t>シンセイシャ</t>
    </rPh>
    <rPh sb="3" eb="6">
      <t>ニュウリョクチ</t>
    </rPh>
    <phoneticPr fontId="2"/>
  </si>
  <si>
    <t>引用先</t>
    <rPh sb="0" eb="3">
      <t>インヨウサキ</t>
    </rPh>
    <phoneticPr fontId="2"/>
  </si>
  <si>
    <t>公募申請（別紙）1_F26</t>
    <phoneticPr fontId="2"/>
  </si>
  <si>
    <t>別紙1</t>
    <rPh sb="0" eb="2">
      <t>ベッシ</t>
    </rPh>
    <phoneticPr fontId="2"/>
  </si>
  <si>
    <t>別紙2</t>
    <rPh sb="0" eb="2">
      <t>ベッシ</t>
    </rPh>
    <phoneticPr fontId="2"/>
  </si>
  <si>
    <t>公募申請（別紙）2_F79</t>
    <phoneticPr fontId="2"/>
  </si>
  <si>
    <t>公募申請（別紙）1_F27</t>
    <phoneticPr fontId="2"/>
  </si>
  <si>
    <t>公募申請（別紙）2_F80</t>
    <phoneticPr fontId="2"/>
  </si>
  <si>
    <t>11</t>
    <phoneticPr fontId="2"/>
  </si>
  <si>
    <t>12</t>
    <phoneticPr fontId="2"/>
  </si>
  <si>
    <t>21</t>
    <phoneticPr fontId="2"/>
  </si>
  <si>
    <t>22</t>
    <phoneticPr fontId="2"/>
  </si>
  <si>
    <t>事業費補助率(~800万円)</t>
    <rPh sb="0" eb="3">
      <t>ジギョウヒ</t>
    </rPh>
    <rPh sb="3" eb="6">
      <t>ホジョリツ</t>
    </rPh>
    <rPh sb="11" eb="13">
      <t>マンエン</t>
    </rPh>
    <phoneticPr fontId="2"/>
  </si>
  <si>
    <t>&lt;類型11　計算用&gt;</t>
    <rPh sb="1" eb="3">
      <t>ルイケイ</t>
    </rPh>
    <rPh sb="6" eb="9">
      <t>ケイサンヨウ</t>
    </rPh>
    <phoneticPr fontId="2"/>
  </si>
  <si>
    <t>→類型が11以外の場合、0</t>
    <rPh sb="1" eb="3">
      <t>ルイケイ</t>
    </rPh>
    <rPh sb="6" eb="8">
      <t>イガイ</t>
    </rPh>
    <rPh sb="9" eb="11">
      <t>バアイ</t>
    </rPh>
    <phoneticPr fontId="2"/>
  </si>
  <si>
    <t>交付予定額</t>
    <rPh sb="0" eb="5">
      <t>コウフヨテイガク</t>
    </rPh>
    <phoneticPr fontId="2"/>
  </si>
  <si>
    <t>&lt;類型11以外 計算用&gt;</t>
    <rPh sb="1" eb="3">
      <t>ルイケイ</t>
    </rPh>
    <rPh sb="5" eb="7">
      <t>イガイ</t>
    </rPh>
    <rPh sb="8" eb="11">
      <t>ケイサンヨウ</t>
    </rPh>
    <phoneticPr fontId="2"/>
  </si>
  <si>
    <t>※自動反映</t>
    <rPh sb="1" eb="3">
      <t>ジドウ</t>
    </rPh>
    <rPh sb="3" eb="5">
      <t>ハンエイ</t>
    </rPh>
    <phoneticPr fontId="2"/>
  </si>
  <si>
    <t>→類型が11の場合、0</t>
    <rPh sb="1" eb="3">
      <t>ルイケイ</t>
    </rPh>
    <rPh sb="7" eb="9">
      <t>バアイ</t>
    </rPh>
    <phoneticPr fontId="2"/>
  </si>
  <si>
    <t>▼補助率・補助上限額引用元・補助金交付予定額</t>
    <rPh sb="1" eb="4">
      <t>ホジョリツ</t>
    </rPh>
    <rPh sb="5" eb="10">
      <t>ホジョジョウゲンガク</t>
    </rPh>
    <rPh sb="10" eb="12">
      <t>インヨウ</t>
    </rPh>
    <rPh sb="12" eb="13">
      <t>モト</t>
    </rPh>
    <rPh sb="14" eb="17">
      <t>ホジョキン</t>
    </rPh>
    <rPh sb="17" eb="19">
      <t>コウフ</t>
    </rPh>
    <rPh sb="19" eb="22">
      <t>ヨテイガク</t>
    </rPh>
    <phoneticPr fontId="2"/>
  </si>
  <si>
    <t>補助金交付予定額(事業費)</t>
    <rPh sb="0" eb="3">
      <t>ホジョキン</t>
    </rPh>
    <rPh sb="3" eb="5">
      <t>コウフ</t>
    </rPh>
    <rPh sb="5" eb="8">
      <t>ヨテイガク</t>
    </rPh>
    <rPh sb="9" eb="12">
      <t>ジギョウヒ</t>
    </rPh>
    <phoneticPr fontId="2"/>
  </si>
  <si>
    <t>補助金交付予定額(廃業費)</t>
    <rPh sb="0" eb="3">
      <t>ホジョキン</t>
    </rPh>
    <rPh sb="3" eb="5">
      <t>コウフ</t>
    </rPh>
    <rPh sb="5" eb="8">
      <t>ヨテイガク</t>
    </rPh>
    <rPh sb="9" eb="11">
      <t>ハイギョウ</t>
    </rPh>
    <rPh sb="11" eb="12">
      <t>ヒ</t>
    </rPh>
    <phoneticPr fontId="2"/>
  </si>
  <si>
    <t>補助率（800万円以内）</t>
    <rPh sb="0" eb="3">
      <t>ホジョリツ</t>
    </rPh>
    <rPh sb="7" eb="9">
      <t>マンエン</t>
    </rPh>
    <rPh sb="9" eb="11">
      <t>イナイ</t>
    </rPh>
    <phoneticPr fontId="2"/>
  </si>
  <si>
    <t>法人の場合は法人名、個人（個人事業主）の場合は氏名を記載してください。</t>
    <rPh sb="0" eb="2">
      <t>ホウジン</t>
    </rPh>
    <rPh sb="3" eb="5">
      <t>バアイ</t>
    </rPh>
    <rPh sb="6" eb="9">
      <t>ホウジンメイ</t>
    </rPh>
    <rPh sb="10" eb="12">
      <t>コジン</t>
    </rPh>
    <rPh sb="13" eb="15">
      <t>コジン</t>
    </rPh>
    <rPh sb="15" eb="18">
      <t>ジギョウヌシ</t>
    </rPh>
    <phoneticPr fontId="2"/>
  </si>
  <si>
    <t>補助対象となるM&amp;A要件の充足状況</t>
    <rPh sb="0" eb="4">
      <t>ホジョタイショウ</t>
    </rPh>
    <rPh sb="10" eb="12">
      <t>ヨウケン</t>
    </rPh>
    <rPh sb="13" eb="15">
      <t>ジュウソク</t>
    </rPh>
    <rPh sb="15" eb="17">
      <t>ジョウキョウ</t>
    </rPh>
    <phoneticPr fontId="2"/>
  </si>
  <si>
    <t>PMI（事業統合投資類型）対象となるM&amp;Aの詳細について記載してください。</t>
    <rPh sb="22" eb="24">
      <t>ショウサイ</t>
    </rPh>
    <rPh sb="28" eb="30">
      <t>キサイ</t>
    </rPh>
    <phoneticPr fontId="2"/>
  </si>
  <si>
    <t>3-2</t>
    <phoneticPr fontId="2"/>
  </si>
  <si>
    <t>M&amp;A最終契約締結日</t>
    <rPh sb="3" eb="7">
      <t>サイシュウケイヤク</t>
    </rPh>
    <rPh sb="7" eb="10">
      <t>テイケツビ</t>
    </rPh>
    <phoneticPr fontId="2"/>
  </si>
  <si>
    <t>3-3</t>
    <phoneticPr fontId="2"/>
  </si>
  <si>
    <t>3-4</t>
    <phoneticPr fontId="2"/>
  </si>
  <si>
    <t>3-5</t>
    <phoneticPr fontId="2"/>
  </si>
  <si>
    <t>M&amp;Aの形態</t>
    <rPh sb="4" eb="6">
      <t>ケイタイ</t>
    </rPh>
    <phoneticPr fontId="2"/>
  </si>
  <si>
    <t>経営資源の譲り渡しを行った被承継者が法人の場合は法人名、個人事業主の場合は氏名を記入してください。</t>
    <rPh sb="0" eb="2">
      <t>ケイエイ</t>
    </rPh>
    <rPh sb="2" eb="4">
      <t>シゲン</t>
    </rPh>
    <rPh sb="5" eb="6">
      <t>ユズ</t>
    </rPh>
    <rPh sb="7" eb="8">
      <t>ワタ</t>
    </rPh>
    <rPh sb="10" eb="11">
      <t>オコナ</t>
    </rPh>
    <rPh sb="13" eb="14">
      <t>ヒ</t>
    </rPh>
    <rPh sb="14" eb="17">
      <t>ショウケイシャ</t>
    </rPh>
    <rPh sb="18" eb="20">
      <t>ホウジン</t>
    </rPh>
    <rPh sb="21" eb="23">
      <t>バアイ</t>
    </rPh>
    <rPh sb="24" eb="26">
      <t>ホウジン</t>
    </rPh>
    <rPh sb="26" eb="27">
      <t>メイ</t>
    </rPh>
    <rPh sb="28" eb="30">
      <t>コジン</t>
    </rPh>
    <rPh sb="30" eb="33">
      <t>ジギョウヌシ</t>
    </rPh>
    <rPh sb="34" eb="36">
      <t>バアイ</t>
    </rPh>
    <rPh sb="37" eb="39">
      <t>シメイ</t>
    </rPh>
    <rPh sb="40" eb="42">
      <t>キニュウ</t>
    </rPh>
    <phoneticPr fontId="2"/>
  </si>
  <si>
    <t>0110_被承継者との共同申請を行う</t>
    <phoneticPr fontId="2"/>
  </si>
  <si>
    <t>0308_法人名、又は、0310_個人事業主／氏名</t>
    <rPh sb="9" eb="10">
      <t>マタ</t>
    </rPh>
    <phoneticPr fontId="2"/>
  </si>
  <si>
    <t>0309_法人名（カナ）、又は、0311_個人事業主／氏名（カナ）</t>
    <rPh sb="13" eb="14">
      <t>マタ</t>
    </rPh>
    <phoneticPr fontId="2"/>
  </si>
  <si>
    <t>2.補助対象者の既存事業・承継した事業の概要</t>
    <rPh sb="8" eb="10">
      <t>キゾン</t>
    </rPh>
    <rPh sb="10" eb="12">
      <t>ジギョウ</t>
    </rPh>
    <rPh sb="13" eb="15">
      <t>ショウケイ</t>
    </rPh>
    <rPh sb="17" eb="19">
      <t>ジギョウ</t>
    </rPh>
    <rPh sb="20" eb="22">
      <t>ガイヨウ</t>
    </rPh>
    <phoneticPr fontId="2"/>
  </si>
  <si>
    <t>4050_最終契約締結日</t>
    <phoneticPr fontId="2"/>
  </si>
  <si>
    <t>M&amp;Aクロージング年月日</t>
    <rPh sb="9" eb="12">
      <t>ネンガッピ</t>
    </rPh>
    <phoneticPr fontId="2"/>
  </si>
  <si>
    <t>4060_クロージング年月日</t>
    <rPh sb="11" eb="14">
      <t>ネンガッピ</t>
    </rPh>
    <phoneticPr fontId="2"/>
  </si>
  <si>
    <t>承継者が実施したデュー・ディリジェンス（DD）</t>
    <rPh sb="0" eb="3">
      <t>ショウケイシャ</t>
    </rPh>
    <rPh sb="4" eb="6">
      <t>ジッシ</t>
    </rPh>
    <phoneticPr fontId="2"/>
  </si>
  <si>
    <t>M&amp;A成立前に承継者が実施したデュー・ディリジェンス（DD）の種類（※）を記載してください。
※財務DD、税務DD、法務DD、ビジネスDD　及びその他DD 等
※M&amp;A成立前にDDが実施されていない場合、本補助事業の対象外となります。</t>
    <rPh sb="3" eb="6">
      <t>セイリツマエ</t>
    </rPh>
    <rPh sb="7" eb="10">
      <t>ショウケイシャ</t>
    </rPh>
    <rPh sb="11" eb="13">
      <t>ジッシ</t>
    </rPh>
    <rPh sb="31" eb="33">
      <t>シュルイ</t>
    </rPh>
    <rPh sb="37" eb="39">
      <t>キサイ</t>
    </rPh>
    <rPh sb="48" eb="50">
      <t>ザイム</t>
    </rPh>
    <rPh sb="53" eb="55">
      <t>ゼイム</t>
    </rPh>
    <rPh sb="58" eb="60">
      <t>ホウム</t>
    </rPh>
    <rPh sb="70" eb="71">
      <t>オヨ</t>
    </rPh>
    <rPh sb="74" eb="75">
      <t>タ</t>
    </rPh>
    <rPh sb="78" eb="79">
      <t>ナド</t>
    </rPh>
    <rPh sb="84" eb="87">
      <t>セイリツマエ</t>
    </rPh>
    <rPh sb="91" eb="93">
      <t>ジッシ</t>
    </rPh>
    <rPh sb="99" eb="101">
      <t>バアイ</t>
    </rPh>
    <rPh sb="102" eb="107">
      <t>ホンホジョジギョウ</t>
    </rPh>
    <rPh sb="108" eb="111">
      <t>タイショウガイ</t>
    </rPh>
    <phoneticPr fontId="2"/>
  </si>
  <si>
    <t>4130_実施したデュー・ディリジェンス（DD）①他</t>
    <rPh sb="25" eb="26">
      <t>ホカ</t>
    </rPh>
    <phoneticPr fontId="2"/>
  </si>
  <si>
    <r>
      <t>PMI（事業統合投資類型）対象となるM&amp;Aの</t>
    </r>
    <r>
      <rPr>
        <u/>
        <sz val="10"/>
        <color theme="1"/>
        <rFont val="Yu Gothic UI"/>
        <family val="3"/>
        <charset val="128"/>
      </rPr>
      <t>最終契約締結年月日</t>
    </r>
    <r>
      <rPr>
        <sz val="10"/>
        <color theme="1"/>
        <rFont val="Yu Gothic UI"/>
        <family val="3"/>
        <charset val="128"/>
      </rPr>
      <t>を記載してください。
※最終契約締結年月日は公募申請時点以前であることが必須です</t>
    </r>
    <rPh sb="4" eb="6">
      <t>ジギョウ</t>
    </rPh>
    <rPh sb="6" eb="8">
      <t>トウゴウ</t>
    </rPh>
    <rPh sb="8" eb="12">
      <t>トウシルイケイ</t>
    </rPh>
    <rPh sb="13" eb="15">
      <t>タイショウ</t>
    </rPh>
    <rPh sb="22" eb="26">
      <t>サイシュウケイヤク</t>
    </rPh>
    <rPh sb="26" eb="28">
      <t>テイケツ</t>
    </rPh>
    <rPh sb="28" eb="31">
      <t>ネンガッピ</t>
    </rPh>
    <rPh sb="32" eb="34">
      <t>キサイ</t>
    </rPh>
    <rPh sb="43" eb="45">
      <t>サイシュウ</t>
    </rPh>
    <rPh sb="45" eb="47">
      <t>ケイヤク</t>
    </rPh>
    <rPh sb="47" eb="49">
      <t>テイケツ</t>
    </rPh>
    <rPh sb="49" eb="52">
      <t>ネンガッピ</t>
    </rPh>
    <rPh sb="53" eb="55">
      <t>コウボ</t>
    </rPh>
    <rPh sb="55" eb="57">
      <t>シンセイ</t>
    </rPh>
    <rPh sb="57" eb="59">
      <t>ジテン</t>
    </rPh>
    <rPh sb="59" eb="61">
      <t>イゼン</t>
    </rPh>
    <rPh sb="67" eb="69">
      <t>ヒッス</t>
    </rPh>
    <phoneticPr fontId="2"/>
  </si>
  <si>
    <t>M&amp;Aの背景・経緯</t>
    <rPh sb="4" eb="6">
      <t>ハイケイ</t>
    </rPh>
    <rPh sb="7" eb="9">
      <t>ケイイ</t>
    </rPh>
    <phoneticPr fontId="2"/>
  </si>
  <si>
    <t>PMI（事業統合投資類型）の対象となるM&amp;Aを実施するに至った背景及び経緯について簡潔に記載してください。</t>
    <rPh sb="4" eb="10">
      <t>ジギョウトウゴウトウシ</t>
    </rPh>
    <rPh sb="10" eb="12">
      <t>ルイケイ</t>
    </rPh>
    <rPh sb="14" eb="16">
      <t>タイショウ</t>
    </rPh>
    <rPh sb="23" eb="25">
      <t>ジッシ</t>
    </rPh>
    <rPh sb="28" eb="29">
      <t>イタ</t>
    </rPh>
    <rPh sb="31" eb="33">
      <t>ハイケイ</t>
    </rPh>
    <rPh sb="33" eb="34">
      <t>オヨ</t>
    </rPh>
    <rPh sb="35" eb="37">
      <t>ケイイ</t>
    </rPh>
    <rPh sb="41" eb="43">
      <t>カンケツ</t>
    </rPh>
    <rPh sb="44" eb="46">
      <t>キサイ</t>
    </rPh>
    <phoneticPr fontId="2"/>
  </si>
  <si>
    <t>4080_M&amp;Aに至った背景・経緯</t>
    <phoneticPr fontId="2"/>
  </si>
  <si>
    <t>実施したM&amp;A形態を、選択肢より選択してください。</t>
    <rPh sb="0" eb="2">
      <t>ジッシ</t>
    </rPh>
    <rPh sb="7" eb="9">
      <t>ケイタイ</t>
    </rPh>
    <rPh sb="11" eb="14">
      <t>センタクシ</t>
    </rPh>
    <rPh sb="16" eb="18">
      <t>センタク</t>
    </rPh>
    <phoneticPr fontId="2"/>
  </si>
  <si>
    <t>4040_実施した（又は実施予定の）M&amp;A形態</t>
    <phoneticPr fontId="2"/>
  </si>
  <si>
    <t>補助事業期間の事業統合投資を受けて事業計画期間（5年）に取り組む事業内容と実施時期を具体的に記載してください。
--------------------
（記載例）
X月：○○の調達検討、採用活動開始
X月：△△試作のための機械設備導入
X月：××に関する試作・改良
X月：□□出願のための専門家相談、販売戦略検討
X月：販売用Webサイト制作、展示会出展
X月：○○での販売開始
上記事業内容の実施を通じて、XXXXをXXXすることを目標とする。</t>
    <rPh sb="0" eb="4">
      <t>ホジョジギョウ</t>
    </rPh>
    <rPh sb="4" eb="6">
      <t>キカン</t>
    </rPh>
    <rPh sb="7" eb="13">
      <t>ジギョウトウゴウトウシ</t>
    </rPh>
    <rPh sb="14" eb="15">
      <t>ウ</t>
    </rPh>
    <rPh sb="17" eb="19">
      <t>ジギョウ</t>
    </rPh>
    <rPh sb="19" eb="21">
      <t>ケイカク</t>
    </rPh>
    <rPh sb="21" eb="23">
      <t>キカン</t>
    </rPh>
    <rPh sb="42" eb="45">
      <t>グタイテキ</t>
    </rPh>
    <rPh sb="46" eb="48">
      <t>キサイ</t>
    </rPh>
    <rPh sb="78" eb="80">
      <t>キサイ</t>
    </rPh>
    <rPh sb="80" eb="81">
      <t>レイ</t>
    </rPh>
    <rPh sb="89" eb="91">
      <t>チョウタツ</t>
    </rPh>
    <rPh sb="91" eb="93">
      <t>ケントウ</t>
    </rPh>
    <rPh sb="94" eb="96">
      <t>サイヨウ</t>
    </rPh>
    <rPh sb="96" eb="98">
      <t>カツドウ</t>
    </rPh>
    <rPh sb="98" eb="100">
      <t>カイシ</t>
    </rPh>
    <rPh sb="106" eb="108">
      <t>シサク</t>
    </rPh>
    <rPh sb="112" eb="114">
      <t>キカイ</t>
    </rPh>
    <rPh sb="114" eb="116">
      <t>セツビ</t>
    </rPh>
    <rPh sb="116" eb="118">
      <t>ドウニュウ</t>
    </rPh>
    <rPh sb="135" eb="136">
      <t>ガツ</t>
    </rPh>
    <rPh sb="139" eb="141">
      <t>シュツガン</t>
    </rPh>
    <rPh sb="145" eb="148">
      <t>センモンカ</t>
    </rPh>
    <rPh sb="148" eb="150">
      <t>ソウダン</t>
    </rPh>
    <rPh sb="151" eb="155">
      <t>ハンバイセンリャク</t>
    </rPh>
    <rPh sb="155" eb="157">
      <t>ケントウ</t>
    </rPh>
    <rPh sb="161" eb="164">
      <t>ハンバイヨウ</t>
    </rPh>
    <rPh sb="170" eb="172">
      <t>セイサク</t>
    </rPh>
    <rPh sb="173" eb="176">
      <t>テンジカイ</t>
    </rPh>
    <rPh sb="176" eb="178">
      <t>シュッテン</t>
    </rPh>
    <rPh sb="186" eb="188">
      <t>ハンバイ</t>
    </rPh>
    <rPh sb="188" eb="190">
      <t>カイシ</t>
    </rPh>
    <rPh sb="192" eb="194">
      <t>ジョウキ</t>
    </rPh>
    <rPh sb="194" eb="196">
      <t>ジギョウ</t>
    </rPh>
    <rPh sb="196" eb="198">
      <t>ナイヨウ</t>
    </rPh>
    <rPh sb="199" eb="201">
      <t>ジッシ</t>
    </rPh>
    <rPh sb="202" eb="203">
      <t>ツウ</t>
    </rPh>
    <rPh sb="219" eb="221">
      <t>モクヒョウ</t>
    </rPh>
    <phoneticPr fontId="2"/>
  </si>
  <si>
    <t>在庫処分費（1）</t>
    <rPh sb="0" eb="5">
      <t>ザイコショブンヒ</t>
    </rPh>
    <phoneticPr fontId="2"/>
  </si>
  <si>
    <t>在庫処分費（2）</t>
    <rPh sb="0" eb="5">
      <t>ザイコショブンヒ</t>
    </rPh>
    <phoneticPr fontId="2"/>
  </si>
  <si>
    <t>在庫処分費（合計）</t>
    <rPh sb="0" eb="2">
      <t>ザイコ</t>
    </rPh>
    <rPh sb="2" eb="5">
      <t>ショブンヒ</t>
    </rPh>
    <rPh sb="6" eb="8">
      <t>ゴウケイ</t>
    </rPh>
    <phoneticPr fontId="2"/>
  </si>
  <si>
    <t>⑩設備投資額</t>
    <phoneticPr fontId="2"/>
  </si>
  <si>
    <t>⑭運転資金</t>
    <rPh sb="1" eb="3">
      <t>ウンテン</t>
    </rPh>
    <rPh sb="3" eb="5">
      <t>シキン</t>
    </rPh>
    <phoneticPr fontId="2"/>
  </si>
  <si>
    <t>（⑩+⑭の合計額）</t>
    <rPh sb="5" eb="7">
      <t>ゴウケイ</t>
    </rPh>
    <phoneticPr fontId="2"/>
  </si>
  <si>
    <t>⑮資金調達額</t>
    <rPh sb="1" eb="5">
      <t>シキンチョウタツ</t>
    </rPh>
    <rPh sb="5" eb="6">
      <t>ガク</t>
    </rPh>
    <phoneticPr fontId="2"/>
  </si>
  <si>
    <t>⑩と⑭の合計額が⑮と一致</t>
    <rPh sb="4" eb="7">
      <t>ゴウケイガク</t>
    </rPh>
    <rPh sb="10" eb="12">
      <t>イッチ</t>
    </rPh>
    <phoneticPr fontId="2"/>
  </si>
  <si>
    <t>上表内の⑩～⑮数値の記載に際して、すでに借入先や調達目処が立っている等、補足事項があれば本項目に記載してください。</t>
    <rPh sb="0" eb="2">
      <t>ジョウヒョウ</t>
    </rPh>
    <rPh sb="2" eb="3">
      <t>ナイ</t>
    </rPh>
    <rPh sb="7" eb="9">
      <t>スウチ</t>
    </rPh>
    <rPh sb="10" eb="12">
      <t>キサイ</t>
    </rPh>
    <rPh sb="13" eb="14">
      <t>サイ</t>
    </rPh>
    <rPh sb="20" eb="22">
      <t>カリイレ</t>
    </rPh>
    <rPh sb="22" eb="23">
      <t>サキ</t>
    </rPh>
    <rPh sb="24" eb="26">
      <t>チョウタツ</t>
    </rPh>
    <rPh sb="26" eb="28">
      <t>メド</t>
    </rPh>
    <rPh sb="29" eb="30">
      <t>タ</t>
    </rPh>
    <rPh sb="34" eb="35">
      <t>トウ</t>
    </rPh>
    <rPh sb="36" eb="38">
      <t>ホソク</t>
    </rPh>
    <rPh sb="38" eb="40">
      <t>ジコウ</t>
    </rPh>
    <rPh sb="44" eb="45">
      <t>ホン</t>
    </rPh>
    <rPh sb="45" eb="47">
      <t>コウモク</t>
    </rPh>
    <rPh sb="48" eb="50">
      <t>キサイ</t>
    </rPh>
    <phoneticPr fontId="2"/>
  </si>
  <si>
    <t>（整合結果：⑩+⑭=⑮）</t>
    <rPh sb="1" eb="3">
      <t>セイゴウ</t>
    </rPh>
    <rPh sb="3" eb="5">
      <t>ケッカ</t>
    </rPh>
    <phoneticPr fontId="2"/>
  </si>
  <si>
    <t>3020_法人名（被承継者）、又は、3040_個人事業主氏名（被承継者）</t>
    <rPh sb="15" eb="16">
      <t>マタ</t>
    </rPh>
    <phoneticPr fontId="2"/>
  </si>
  <si>
    <t>2306_中小企業基本法の小規模事業者である</t>
    <phoneticPr fontId="2"/>
  </si>
  <si>
    <r>
      <rPr>
        <sz val="10"/>
        <color rgb="FFFF0000"/>
        <rFont val="Yu Gothic UI"/>
        <family val="3"/>
        <charset val="128"/>
      </rPr>
      <t>・補助対象経費の申請に際しては、必ず</t>
    </r>
    <r>
      <rPr>
        <b/>
        <sz val="10"/>
        <color rgb="FFFF0000"/>
        <rFont val="Yu Gothic UI"/>
        <family val="3"/>
        <charset val="128"/>
      </rPr>
      <t>「【公募要領】（別紙）補助対象経費</t>
    </r>
    <r>
      <rPr>
        <sz val="10"/>
        <color rgb="FFFF0000"/>
        <rFont val="Yu Gothic UI"/>
        <family val="3"/>
        <charset val="128"/>
      </rPr>
      <t>」および当補助金Webサイト内FAQ等を参照すること。
・申請された経費については、</t>
    </r>
    <r>
      <rPr>
        <b/>
        <sz val="10"/>
        <color rgb="FFFF0000"/>
        <rFont val="Yu Gothic UI"/>
        <family val="3"/>
        <charset val="128"/>
      </rPr>
      <t>補助事業期間終了後の実績報告で提出される書類を確定検査した結果、対象か対象外かを判断します</t>
    </r>
    <r>
      <rPr>
        <sz val="10"/>
        <color rgb="FFFF0000"/>
        <rFont val="Yu Gothic UI"/>
        <family val="3"/>
        <charset val="128"/>
      </rPr>
      <t>。（</t>
    </r>
    <r>
      <rPr>
        <u/>
        <sz val="10"/>
        <color rgb="FFFF0000"/>
        <rFont val="Yu Gothic UI"/>
        <family val="3"/>
        <charset val="128"/>
      </rPr>
      <t>採択時に交付を確約するものではありません</t>
    </r>
    <r>
      <rPr>
        <sz val="10"/>
        <color rgb="FFFF0000"/>
        <rFont val="Yu Gothic UI"/>
        <family val="3"/>
        <charset val="128"/>
      </rPr>
      <t xml:space="preserve">。）
</t>
    </r>
    <r>
      <rPr>
        <sz val="10"/>
        <color theme="1"/>
        <rFont val="Yu Gothic UI"/>
        <family val="3"/>
        <charset val="128"/>
      </rPr>
      <t xml:space="preserve">
</t>
    </r>
    <r>
      <rPr>
        <b/>
        <sz val="10"/>
        <color theme="1"/>
        <rFont val="Yu Gothic UI"/>
        <family val="3"/>
        <charset val="128"/>
      </rPr>
      <t>【その他留意事項】</t>
    </r>
    <r>
      <rPr>
        <sz val="10"/>
        <color theme="1"/>
        <rFont val="Yu Gothic UI"/>
        <family val="3"/>
        <charset val="128"/>
      </rPr>
      <t xml:space="preserve">
・廃業費に関しては、</t>
    </r>
    <r>
      <rPr>
        <b/>
        <sz val="10"/>
        <color theme="1"/>
        <rFont val="Yu Gothic UI"/>
        <family val="3"/>
        <charset val="128"/>
      </rPr>
      <t>少なくとも1つの事業所又は事業の廃業・廃止を伴うものを補助対象とします</t>
    </r>
    <r>
      <rPr>
        <sz val="10"/>
        <color theme="1"/>
        <rFont val="Yu Gothic UI"/>
        <family val="3"/>
        <charset val="128"/>
      </rPr>
      <t>（一部の事業を承継後に被承継者が、残りの事業の廃業・廃止を行うものも含む）。
・事業の一部廃業に該当する場合は</t>
    </r>
    <r>
      <rPr>
        <u/>
        <sz val="10"/>
        <color theme="1"/>
        <rFont val="Yu Gothic UI"/>
        <family val="3"/>
        <charset val="128"/>
      </rPr>
      <t>当該一部廃業が補助事業期間内に行われ、行われた事実（設備撤去に伴う検収等）が実績報告時に確認できること</t>
    </r>
    <r>
      <rPr>
        <sz val="10"/>
        <color theme="1"/>
        <rFont val="Yu Gothic UI"/>
        <family val="3"/>
        <charset val="128"/>
      </rPr>
      <t>が要件となります。
・補助対象経費の支払手段は、</t>
    </r>
    <r>
      <rPr>
        <b/>
        <sz val="10"/>
        <color theme="1"/>
        <rFont val="Yu Gothic UI"/>
        <family val="3"/>
        <charset val="128"/>
      </rPr>
      <t>補助事業者名義による「補助事業者の口座からの銀行振込」または「クレジットカード1回払い」のみ対象</t>
    </r>
    <r>
      <rPr>
        <sz val="10"/>
        <color theme="1"/>
        <rFont val="Yu Gothic UI"/>
        <family val="3"/>
        <charset val="128"/>
      </rPr>
      <t xml:space="preserve">となるため、留意すること。
</t>
    </r>
    <r>
      <rPr>
        <u/>
        <sz val="10"/>
        <color theme="1"/>
        <rFont val="Yu Gothic UI"/>
        <family val="3"/>
        <charset val="128"/>
      </rPr>
      <t>※口座から現金を引き出しての振込（手形及び小切手も含む）、相手方への現金での支払い等は経費対象外となります</t>
    </r>
    <r>
      <rPr>
        <sz val="10"/>
        <rFont val="Yu Gothic UI"/>
        <family val="3"/>
        <charset val="128"/>
      </rPr>
      <t>（公募要領別紙（2）補助対象経費の要件⑤参照）。</t>
    </r>
    <r>
      <rPr>
        <sz val="10"/>
        <color theme="1"/>
        <rFont val="Yu Gothic UI"/>
        <family val="3"/>
        <charset val="128"/>
      </rPr>
      <t xml:space="preserve">
・経費区分（廃業支援費、在庫廃棄費等）によって相見積の取得要件が異なるため、留意すること。</t>
    </r>
    <rPh sb="451" eb="453">
      <t>コウボ</t>
    </rPh>
    <rPh sb="460" eb="464">
      <t>ホジョタイショウ</t>
    </rPh>
    <rPh sb="464" eb="466">
      <t>ケイヒ</t>
    </rPh>
    <rPh sb="467" eb="469">
      <t>ヨウケン</t>
    </rPh>
    <rPh sb="480" eb="482">
      <t>ハイギョウ</t>
    </rPh>
    <rPh sb="482" eb="484">
      <t>シエン</t>
    </rPh>
    <rPh sb="486" eb="488">
      <t>ザイコ</t>
    </rPh>
    <rPh sb="488" eb="490">
      <t>ハイキ</t>
    </rPh>
    <phoneticPr fontId="2"/>
  </si>
  <si>
    <t>「事業の名称」項目には、事業統合投資に係る取組の概要等を踏まえ、30字以内で補助対象事業に事業名を付し、当該名称を記載してください。　
例） ○○の○○○○化に伴う○○○○事業の新設、等</t>
    <rPh sb="12" eb="16">
      <t>ジギョウトウゴウ</t>
    </rPh>
    <rPh sb="16" eb="18">
      <t>トウシ</t>
    </rPh>
    <phoneticPr fontId="2"/>
  </si>
  <si>
    <t>2311_加点事由に相当する賃上げを実施する</t>
    <phoneticPr fontId="2"/>
  </si>
  <si>
    <t>6-3</t>
    <phoneticPr fontId="2"/>
  </si>
  <si>
    <t>6-4</t>
    <phoneticPr fontId="2"/>
  </si>
  <si>
    <t>6-5</t>
    <phoneticPr fontId="2"/>
  </si>
  <si>
    <t>被承継者の営む事業概要</t>
    <rPh sb="0" eb="4">
      <t>ヒショウケイシャ</t>
    </rPh>
    <rPh sb="5" eb="6">
      <t>イトナ</t>
    </rPh>
    <rPh sb="7" eb="9">
      <t>ジギョウ</t>
    </rPh>
    <rPh sb="9" eb="11">
      <t>ガイヨウ</t>
    </rPh>
    <phoneticPr fontId="2"/>
  </si>
  <si>
    <t>3140_被承継者の営む主な事業及びその内容</t>
    <phoneticPr fontId="2"/>
  </si>
  <si>
    <t>PMI（事業統合投資類型）の対象となるM&amp;A時点において、被承継者が営んでいた事業の概要（製造・販売・提供してきた商品・サービスの内容、対象となる顧客、事業の特徴、課題等）について記載してください。</t>
    <rPh sb="4" eb="10">
      <t>ジギョウトウゴウトウシ</t>
    </rPh>
    <rPh sb="10" eb="12">
      <t>ルイケイ</t>
    </rPh>
    <rPh sb="14" eb="16">
      <t>タイショウ</t>
    </rPh>
    <rPh sb="22" eb="24">
      <t>ジテン</t>
    </rPh>
    <rPh sb="29" eb="33">
      <t>ヒショウケイシャ</t>
    </rPh>
    <rPh sb="34" eb="35">
      <t>イトナ</t>
    </rPh>
    <phoneticPr fontId="2"/>
  </si>
  <si>
    <t>自社事業の概要</t>
    <rPh sb="0" eb="2">
      <t>ジシャ</t>
    </rPh>
    <rPh sb="2" eb="4">
      <t>ジギョウ</t>
    </rPh>
    <rPh sb="5" eb="7">
      <t>ガイヨウ</t>
    </rPh>
    <phoneticPr fontId="2"/>
  </si>
  <si>
    <t>承継者（申請者）の営む事業の概要（製造・販売・提供してきた商品・サービスの内容、対象となる顧客、事業の特徴、課題等）について記載してください。</t>
    <rPh sb="0" eb="3">
      <t>ショウケイシャ</t>
    </rPh>
    <rPh sb="4" eb="7">
      <t>シンセイシャ</t>
    </rPh>
    <rPh sb="9" eb="10">
      <t>イトナ</t>
    </rPh>
    <rPh sb="11" eb="13">
      <t>ジギョウ</t>
    </rPh>
    <rPh sb="14" eb="16">
      <t>ガイヨウ</t>
    </rPh>
    <phoneticPr fontId="2"/>
  </si>
  <si>
    <t>4030_自社事業の概要</t>
    <phoneticPr fontId="2"/>
  </si>
  <si>
    <t>被承継者から引き継ぐ企業・事業概要</t>
    <rPh sb="0" eb="4">
      <t>ヒショウケイシャ</t>
    </rPh>
    <rPh sb="6" eb="7">
      <t>ヒ</t>
    </rPh>
    <rPh sb="8" eb="9">
      <t>ツ</t>
    </rPh>
    <rPh sb="10" eb="12">
      <t>キギョウ</t>
    </rPh>
    <rPh sb="13" eb="15">
      <t>ジギョウ</t>
    </rPh>
    <rPh sb="15" eb="17">
      <t>ガイヨウ</t>
    </rPh>
    <phoneticPr fontId="2"/>
  </si>
  <si>
    <t>PMI（事業統合投資類型）の対象となるM&amp;Aにおいて、承継者が被承継者から引き継いだ企業又は事業の内容について記載してください。</t>
    <rPh sb="27" eb="30">
      <t>ショウケイシャ</t>
    </rPh>
    <rPh sb="31" eb="35">
      <t>ヒショウケイシャ</t>
    </rPh>
    <rPh sb="37" eb="38">
      <t>ヒ</t>
    </rPh>
    <rPh sb="39" eb="40">
      <t>ツ</t>
    </rPh>
    <rPh sb="42" eb="44">
      <t>キギョウ</t>
    </rPh>
    <rPh sb="44" eb="45">
      <t>マタ</t>
    </rPh>
    <rPh sb="46" eb="48">
      <t>ジギョウ</t>
    </rPh>
    <rPh sb="49" eb="51">
      <t>ナイヨウ</t>
    </rPh>
    <rPh sb="55" eb="57">
      <t>キサイ</t>
    </rPh>
    <phoneticPr fontId="2"/>
  </si>
  <si>
    <t>4100_引き継いだ企業・事業内容</t>
    <phoneticPr fontId="2"/>
  </si>
  <si>
    <t>4090_実施したM&amp;Aの概要</t>
    <phoneticPr fontId="2"/>
  </si>
  <si>
    <t>上記項目で選択した①～⑥について、各番号に該当する根拠をそれぞれ記載してください。
※数値や裏付けとなる事実を交えて定量的・具体的に記載すること。</t>
    <rPh sb="2" eb="4">
      <t>コウモク</t>
    </rPh>
    <rPh sb="5" eb="7">
      <t>センタク</t>
    </rPh>
    <rPh sb="17" eb="20">
      <t>カクバンゴウ</t>
    </rPh>
    <phoneticPr fontId="2"/>
  </si>
  <si>
    <t>3.事業統合投資等に係る取組（補助事業）の概要・詳細</t>
    <rPh sb="2" eb="4">
      <t>ジギョウ</t>
    </rPh>
    <rPh sb="4" eb="6">
      <t>トウゴウ</t>
    </rPh>
    <rPh sb="6" eb="8">
      <t>トウシ</t>
    </rPh>
    <rPh sb="8" eb="9">
      <t>トウ</t>
    </rPh>
    <rPh sb="10" eb="11">
      <t>カカ</t>
    </rPh>
    <rPh sb="12" eb="14">
      <t>トリクミ</t>
    </rPh>
    <rPh sb="15" eb="19">
      <t>ホジョジギョウ</t>
    </rPh>
    <rPh sb="21" eb="23">
      <t>ガイヨウ</t>
    </rPh>
    <rPh sb="24" eb="26">
      <t>ショウサイ</t>
    </rPh>
    <phoneticPr fontId="2"/>
  </si>
  <si>
    <t>実施する事業統合投資等に係る取組の概要</t>
    <rPh sb="0" eb="2">
      <t>ジッシ</t>
    </rPh>
    <rPh sb="4" eb="6">
      <t>ジギョウ</t>
    </rPh>
    <rPh sb="6" eb="8">
      <t>トウゴウ</t>
    </rPh>
    <rPh sb="8" eb="10">
      <t>トウシ</t>
    </rPh>
    <rPh sb="10" eb="11">
      <t>トウ</t>
    </rPh>
    <rPh sb="12" eb="13">
      <t>カカ</t>
    </rPh>
    <rPh sb="14" eb="16">
      <t>トリクミ</t>
    </rPh>
    <rPh sb="17" eb="19">
      <t>ガイヨウ</t>
    </rPh>
    <phoneticPr fontId="2"/>
  </si>
  <si>
    <r>
      <t>事業統合投資等に係る取組（</t>
    </r>
    <r>
      <rPr>
        <u/>
        <sz val="10"/>
        <color theme="1"/>
        <rFont val="Yu Gothic UI"/>
        <family val="3"/>
        <charset val="128"/>
      </rPr>
      <t>以下、「取組」とする。</t>
    </r>
    <r>
      <rPr>
        <sz val="10"/>
        <color theme="1"/>
        <rFont val="Yu Gothic UI"/>
        <family val="3"/>
        <charset val="128"/>
      </rPr>
      <t>）について記載してください。</t>
    </r>
    <rPh sb="0" eb="4">
      <t>ジギョウトウゴウ</t>
    </rPh>
    <rPh sb="4" eb="6">
      <t>トウシ</t>
    </rPh>
    <rPh sb="6" eb="7">
      <t>トウ</t>
    </rPh>
    <rPh sb="8" eb="9">
      <t>カカ</t>
    </rPh>
    <rPh sb="10" eb="12">
      <t>トリクミ</t>
    </rPh>
    <rPh sb="13" eb="15">
      <t>イカ</t>
    </rPh>
    <rPh sb="17" eb="19">
      <t>トリクミ</t>
    </rPh>
    <rPh sb="29" eb="31">
      <t>キサイ</t>
    </rPh>
    <phoneticPr fontId="2"/>
  </si>
  <si>
    <t>事業統合投資の目的・必要性</t>
    <rPh sb="0" eb="6">
      <t>ジギョウトウゴウトウシ</t>
    </rPh>
    <rPh sb="7" eb="9">
      <t>モクテキ</t>
    </rPh>
    <rPh sb="10" eb="13">
      <t>ヒツヨウセイ</t>
    </rPh>
    <phoneticPr fontId="2"/>
  </si>
  <si>
    <t>該当必須</t>
    <rPh sb="0" eb="4">
      <t>ガイトウヒッス</t>
    </rPh>
    <phoneticPr fontId="2"/>
  </si>
  <si>
    <t>4330_事業統合の目的・必要性</t>
    <phoneticPr fontId="2"/>
  </si>
  <si>
    <t>4350_実施する事業統合の概要</t>
    <phoneticPr fontId="2"/>
  </si>
  <si>
    <t>実施する事業統合投資の概要</t>
    <rPh sb="0" eb="2">
      <t>ジッシ</t>
    </rPh>
    <rPh sb="4" eb="6">
      <t>ジギョウ</t>
    </rPh>
    <rPh sb="6" eb="8">
      <t>トウゴウ</t>
    </rPh>
    <rPh sb="8" eb="10">
      <t>トウシ</t>
    </rPh>
    <rPh sb="11" eb="13">
      <t>ガイヨウ</t>
    </rPh>
    <phoneticPr fontId="2"/>
  </si>
  <si>
    <t>取組において具体的に実施する統合作業を簡潔に記載してください。</t>
    <rPh sb="0" eb="2">
      <t>トリクミ</t>
    </rPh>
    <rPh sb="6" eb="9">
      <t>グタイテキ</t>
    </rPh>
    <rPh sb="10" eb="12">
      <t>ジッシ</t>
    </rPh>
    <rPh sb="14" eb="16">
      <t>トウゴウ</t>
    </rPh>
    <rPh sb="16" eb="18">
      <t>サギョウ</t>
    </rPh>
    <rPh sb="19" eb="21">
      <t>カンケツ</t>
    </rPh>
    <rPh sb="22" eb="24">
      <t>キサイ</t>
    </rPh>
    <phoneticPr fontId="2"/>
  </si>
  <si>
    <t>取組の実施により実現されること・得られる効果について、下記①～⑥より該当するものを全て選択し、該当の番号を記入してください。
----------------------------------------------------------------
①統合効果（シナジー）最大化
②ディスシナジーの最小化
③企業価値の向上
④円滑な組織統合
⑤業務効率の向上
⑥人材の有効活用
----------------------------------------------------------------</t>
    <rPh sb="0" eb="2">
      <t>トリクミ</t>
    </rPh>
    <rPh sb="3" eb="5">
      <t>ジッシ</t>
    </rPh>
    <rPh sb="8" eb="10">
      <t>ジツゲン</t>
    </rPh>
    <rPh sb="16" eb="17">
      <t>エ</t>
    </rPh>
    <rPh sb="20" eb="22">
      <t>コウカ</t>
    </rPh>
    <rPh sb="129" eb="133">
      <t>トウゴウコウカ</t>
    </rPh>
    <rPh sb="139" eb="142">
      <t>サイダイカ</t>
    </rPh>
    <rPh sb="152" eb="155">
      <t>サイショウカ</t>
    </rPh>
    <rPh sb="157" eb="161">
      <t>キギョウカチ</t>
    </rPh>
    <rPh sb="162" eb="164">
      <t>コウジョウ</t>
    </rPh>
    <rPh sb="166" eb="168">
      <t>エンカツ</t>
    </rPh>
    <rPh sb="169" eb="173">
      <t>ソシキトウゴウ</t>
    </rPh>
    <rPh sb="175" eb="179">
      <t>ギョウムコウリツ</t>
    </rPh>
    <rPh sb="180" eb="182">
      <t>コウジョウ</t>
    </rPh>
    <rPh sb="184" eb="186">
      <t>ジンザイ</t>
    </rPh>
    <rPh sb="187" eb="191">
      <t>ユウコウカツヨウ</t>
    </rPh>
    <phoneticPr fontId="2"/>
  </si>
  <si>
    <t>統合効果（シナジー）最大化のための取組詳細</t>
    <rPh sb="0" eb="4">
      <t>トウゴウコウカ</t>
    </rPh>
    <rPh sb="10" eb="13">
      <t>サイダイカ</t>
    </rPh>
    <rPh sb="17" eb="19">
      <t>トリクミ</t>
    </rPh>
    <rPh sb="19" eb="21">
      <t>ショウサイ</t>
    </rPh>
    <phoneticPr fontId="2"/>
  </si>
  <si>
    <t>実施する事業統合投資等に係る取組の詳細</t>
    <rPh sb="0" eb="2">
      <t>ジッシ</t>
    </rPh>
    <rPh sb="4" eb="6">
      <t>ジギョウ</t>
    </rPh>
    <rPh sb="6" eb="8">
      <t>トウゴウ</t>
    </rPh>
    <rPh sb="8" eb="10">
      <t>トウシ</t>
    </rPh>
    <rPh sb="10" eb="11">
      <t>トウ</t>
    </rPh>
    <rPh sb="12" eb="13">
      <t>カカ</t>
    </rPh>
    <rPh sb="14" eb="16">
      <t>トリクミ</t>
    </rPh>
    <rPh sb="17" eb="19">
      <t>ショウサイ</t>
    </rPh>
    <phoneticPr fontId="2"/>
  </si>
  <si>
    <t>本事業において主に承継者が実施する事業統合投資等に係る取組の詳細について記載してください。</t>
    <rPh sb="0" eb="3">
      <t>ホンジギョウ</t>
    </rPh>
    <rPh sb="7" eb="8">
      <t>オモ</t>
    </rPh>
    <rPh sb="9" eb="12">
      <t>ショウケイシャ</t>
    </rPh>
    <rPh sb="13" eb="15">
      <t>ジッシ</t>
    </rPh>
    <rPh sb="17" eb="21">
      <t>ジギョウトウゴウ</t>
    </rPh>
    <rPh sb="21" eb="23">
      <t>トウシ</t>
    </rPh>
    <rPh sb="23" eb="24">
      <t>トウ</t>
    </rPh>
    <rPh sb="25" eb="26">
      <t>カカ</t>
    </rPh>
    <rPh sb="27" eb="29">
      <t>トリクミ</t>
    </rPh>
    <rPh sb="30" eb="32">
      <t>ショウサイ</t>
    </rPh>
    <rPh sb="36" eb="38">
      <t>キサイ</t>
    </rPh>
    <phoneticPr fontId="2"/>
  </si>
  <si>
    <t>ディスシナジー最小化のための取組詳細</t>
    <rPh sb="7" eb="10">
      <t>サイショウカ</t>
    </rPh>
    <rPh sb="14" eb="16">
      <t>トリクミ</t>
    </rPh>
    <rPh sb="16" eb="18">
      <t>ショウサイ</t>
    </rPh>
    <phoneticPr fontId="2"/>
  </si>
  <si>
    <t>企業価値の向上</t>
    <rPh sb="0" eb="4">
      <t>キギョウカチ</t>
    </rPh>
    <rPh sb="5" eb="7">
      <t>コウジョウ</t>
    </rPh>
    <phoneticPr fontId="2"/>
  </si>
  <si>
    <t>円滑な組織運営</t>
    <rPh sb="0" eb="2">
      <t>エンカツ</t>
    </rPh>
    <rPh sb="3" eb="5">
      <t>ソシキ</t>
    </rPh>
    <rPh sb="5" eb="7">
      <t>ウンエイ</t>
    </rPh>
    <phoneticPr fontId="2"/>
  </si>
  <si>
    <t>業務効率の向上</t>
    <rPh sb="0" eb="2">
      <t>ギョウム</t>
    </rPh>
    <rPh sb="2" eb="4">
      <t>コウリツ</t>
    </rPh>
    <rPh sb="5" eb="7">
      <t>コウジョウ</t>
    </rPh>
    <phoneticPr fontId="2"/>
  </si>
  <si>
    <t>人材の有効活用</t>
    <rPh sb="0" eb="2">
      <t>ジンザイ</t>
    </rPh>
    <rPh sb="3" eb="7">
      <t>ユウコウカツヨウ</t>
    </rPh>
    <phoneticPr fontId="2"/>
  </si>
  <si>
    <t>4310_計画期間開始年月日、4320_計画期間終了年月日</t>
    <phoneticPr fontId="2"/>
  </si>
  <si>
    <t>補助事業計画期間</t>
    <rPh sb="0" eb="4">
      <t>ホジョジギョウ</t>
    </rPh>
    <rPh sb="4" eb="6">
      <t>ケイカク</t>
    </rPh>
    <rPh sb="6" eb="8">
      <t>キカン</t>
    </rPh>
    <phoneticPr fontId="2"/>
  </si>
  <si>
    <t>取組（補助事業）の実施時期について記載してください
（例：20XX年X月XX日～20XX年X月XX日）</t>
    <rPh sb="0" eb="2">
      <t>トリクミ</t>
    </rPh>
    <rPh sb="3" eb="7">
      <t>ホジョジギョウ</t>
    </rPh>
    <rPh sb="9" eb="11">
      <t>ジッシ</t>
    </rPh>
    <rPh sb="11" eb="13">
      <t>ジキ</t>
    </rPh>
    <rPh sb="17" eb="19">
      <t>キサイ</t>
    </rPh>
    <rPh sb="27" eb="28">
      <t>レイ</t>
    </rPh>
    <rPh sb="33" eb="34">
      <t>ネン</t>
    </rPh>
    <rPh sb="35" eb="36">
      <t>ガツ</t>
    </rPh>
    <rPh sb="38" eb="39">
      <t>ニチ</t>
    </rPh>
    <rPh sb="44" eb="45">
      <t>ネン</t>
    </rPh>
    <rPh sb="46" eb="47">
      <t>ガツ</t>
    </rPh>
    <rPh sb="49" eb="50">
      <t>ニチ</t>
    </rPh>
    <phoneticPr fontId="2"/>
  </si>
  <si>
    <t>3.事業統合投資等に係る取組の概要・詳細</t>
    <phoneticPr fontId="2"/>
  </si>
  <si>
    <t>4.補助事業計画（5ヶ年）</t>
    <rPh sb="2" eb="6">
      <t>ホジョジギョウ</t>
    </rPh>
    <rPh sb="6" eb="8">
      <t>ケイカク</t>
    </rPh>
    <rPh sb="11" eb="12">
      <t>ネン</t>
    </rPh>
    <phoneticPr fontId="2"/>
  </si>
  <si>
    <t>5.資金調達等に係る計画</t>
    <rPh sb="2" eb="6">
      <t>シキンチョウタツ</t>
    </rPh>
    <rPh sb="6" eb="7">
      <t>トウ</t>
    </rPh>
    <rPh sb="8" eb="9">
      <t>カカ</t>
    </rPh>
    <rPh sb="10" eb="12">
      <t>ケイカク</t>
    </rPh>
    <phoneticPr fontId="2"/>
  </si>
  <si>
    <t>6.補助金公募申請内容（事業費）</t>
    <rPh sb="2" eb="5">
      <t>ホジョキン</t>
    </rPh>
    <rPh sb="5" eb="7">
      <t>コウボ</t>
    </rPh>
    <rPh sb="7" eb="9">
      <t>シンセイ</t>
    </rPh>
    <rPh sb="9" eb="11">
      <t>ナイヨウ</t>
    </rPh>
    <rPh sb="12" eb="15">
      <t>ジギョウヒ</t>
    </rPh>
    <phoneticPr fontId="2"/>
  </si>
  <si>
    <t>7.補助金公募申請内容（廃業費）</t>
    <rPh sb="2" eb="5">
      <t>ホジョキン</t>
    </rPh>
    <rPh sb="5" eb="7">
      <t>コウボ</t>
    </rPh>
    <rPh sb="7" eb="9">
      <t>シンセイ</t>
    </rPh>
    <rPh sb="9" eb="11">
      <t>ナイヨウ</t>
    </rPh>
    <rPh sb="12" eb="14">
      <t>ハイギョウ</t>
    </rPh>
    <rPh sb="14" eb="15">
      <t>ヒ</t>
    </rPh>
    <phoneticPr fontId="2"/>
  </si>
  <si>
    <t>8.交付予定額の合計</t>
    <rPh sb="2" eb="4">
      <t>コウフ</t>
    </rPh>
    <rPh sb="4" eb="6">
      <t>ヨテイ</t>
    </rPh>
    <rPh sb="6" eb="7">
      <t>ガク</t>
    </rPh>
    <rPh sb="8" eb="10">
      <t>ゴウケイ</t>
    </rPh>
    <phoneticPr fontId="2"/>
  </si>
  <si>
    <t>4.補助事業計画（5ヶ年）</t>
    <phoneticPr fontId="2"/>
  </si>
  <si>
    <t>5.資金調達等に係る計画</t>
    <phoneticPr fontId="2"/>
  </si>
  <si>
    <t>6.補助金公募申請内容（事業費）</t>
    <rPh sb="5" eb="7">
      <t>コウボ</t>
    </rPh>
    <phoneticPr fontId="2"/>
  </si>
  <si>
    <t>7.補助金公募申請内容（廃業費）</t>
    <rPh sb="5" eb="7">
      <t>コウボ</t>
    </rPh>
    <phoneticPr fontId="2"/>
  </si>
  <si>
    <t>8.交付予定額の合計</t>
    <rPh sb="4" eb="6">
      <t>ヨテイ</t>
    </rPh>
    <phoneticPr fontId="2"/>
  </si>
  <si>
    <t>補助事業期間に行われる事業統合投資（統合効果最大化に向けた設備等投資）に係る取組の内容と、当該取組を踏まえた事業計画期間における計画内容
※補助事業完了期限日を含む事業年度も含む</t>
    <rPh sb="0" eb="4">
      <t>ホジョジギョウ</t>
    </rPh>
    <rPh sb="4" eb="6">
      <t>キカン</t>
    </rPh>
    <rPh sb="7" eb="8">
      <t>オコナ</t>
    </rPh>
    <rPh sb="11" eb="15">
      <t>ジギョウトウゴウ</t>
    </rPh>
    <rPh sb="15" eb="17">
      <t>トウシ</t>
    </rPh>
    <rPh sb="18" eb="22">
      <t>トウゴウコウカ</t>
    </rPh>
    <rPh sb="22" eb="25">
      <t>サイダイカ</t>
    </rPh>
    <rPh sb="26" eb="27">
      <t>ム</t>
    </rPh>
    <rPh sb="29" eb="32">
      <t>セツビトウ</t>
    </rPh>
    <rPh sb="32" eb="34">
      <t>トウシ</t>
    </rPh>
    <rPh sb="36" eb="37">
      <t>カカ</t>
    </rPh>
    <rPh sb="38" eb="40">
      <t>トリクミ</t>
    </rPh>
    <rPh sb="41" eb="43">
      <t>ナイヨウ</t>
    </rPh>
    <rPh sb="45" eb="47">
      <t>トウガイ</t>
    </rPh>
    <rPh sb="47" eb="49">
      <t>トリクミ</t>
    </rPh>
    <rPh sb="50" eb="51">
      <t>フ</t>
    </rPh>
    <rPh sb="56" eb="58">
      <t>ケイカク</t>
    </rPh>
    <rPh sb="58" eb="60">
      <t>キカン</t>
    </rPh>
    <rPh sb="64" eb="68">
      <t>ケイカクナイヨウ</t>
    </rPh>
    <phoneticPr fontId="2"/>
  </si>
  <si>
    <t>（株式譲渡、株式交換の場合）
事業統合投資費用の負担先に応じて共同申請の要否が異なります。</t>
    <rPh sb="1" eb="5">
      <t>カブシキジョウト</t>
    </rPh>
    <rPh sb="6" eb="10">
      <t>カブシキコウカン</t>
    </rPh>
    <rPh sb="11" eb="13">
      <t>バアイ</t>
    </rPh>
    <rPh sb="15" eb="23">
      <t>ジギョウトウゴウトウシヒヨウ</t>
    </rPh>
    <rPh sb="24" eb="27">
      <t>フタンサキ</t>
    </rPh>
    <rPh sb="28" eb="29">
      <t>オウ</t>
    </rPh>
    <rPh sb="31" eb="35">
      <t>キョウドウシンセイ</t>
    </rPh>
    <rPh sb="36" eb="38">
      <t>ヨウヒ</t>
    </rPh>
    <rPh sb="39" eb="40">
      <t>コト</t>
    </rPh>
    <phoneticPr fontId="2"/>
  </si>
  <si>
    <t>承継者ー被承継者間で実施したM&amp;Aの実施概要（実施期間、M&amp;Aの流れ、スキーム等）について記載してください。</t>
    <rPh sb="0" eb="3">
      <t>ショウケイシャ</t>
    </rPh>
    <rPh sb="4" eb="8">
      <t>ヒショウケイシャ</t>
    </rPh>
    <rPh sb="8" eb="9">
      <t>カン</t>
    </rPh>
    <rPh sb="10" eb="12">
      <t>ジッシ</t>
    </rPh>
    <rPh sb="18" eb="22">
      <t>ジッシガイヨウ</t>
    </rPh>
    <rPh sb="23" eb="25">
      <t>ジッシ</t>
    </rPh>
    <rPh sb="25" eb="27">
      <t>キカン</t>
    </rPh>
    <rPh sb="32" eb="33">
      <t>ナガ</t>
    </rPh>
    <rPh sb="39" eb="40">
      <t>ナド</t>
    </rPh>
    <rPh sb="45" eb="47">
      <t>キサイ</t>
    </rPh>
    <phoneticPr fontId="2"/>
  </si>
  <si>
    <t>実施したM&amp;Aの概要</t>
    <rPh sb="0" eb="2">
      <t>ジッシ</t>
    </rPh>
    <rPh sb="8" eb="10">
      <t>ガイヨウ</t>
    </rPh>
    <phoneticPr fontId="2"/>
  </si>
  <si>
    <t>被承継事業者名</t>
    <rPh sb="0" eb="1">
      <t>ヒ</t>
    </rPh>
    <rPh sb="1" eb="3">
      <t>ショウケイ</t>
    </rPh>
    <rPh sb="3" eb="7">
      <t>ジギョウシャメイ</t>
    </rPh>
    <phoneticPr fontId="2"/>
  </si>
  <si>
    <t>補助対象経費（全額）</t>
    <rPh sb="0" eb="6">
      <t>ホジョタイショウケイヒ</t>
    </rPh>
    <rPh sb="7" eb="9">
      <t>ゼンガク</t>
    </rPh>
    <phoneticPr fontId="2"/>
  </si>
  <si>
    <r>
      <t>PMI（事業統合投資類型）対象となるM&amp;Aの</t>
    </r>
    <r>
      <rPr>
        <u/>
        <sz val="10"/>
        <color theme="1"/>
        <rFont val="Yu Gothic UI"/>
        <family val="3"/>
        <charset val="128"/>
      </rPr>
      <t>クロージング年月日</t>
    </r>
    <r>
      <rPr>
        <sz val="10"/>
        <color theme="1"/>
        <rFont val="Yu Gothic UI"/>
        <family val="3"/>
        <charset val="128"/>
      </rPr>
      <t>を記載してください。
※交付申請時点で対象M&amp;Aがクロージング済であることが要件です。
※公募申請期日（2025年11月28日）がクロージング日から1年以内であることが要件です。</t>
    </r>
    <rPh sb="32" eb="34">
      <t>キサイ</t>
    </rPh>
    <rPh sb="43" eb="47">
      <t>コウフシンセイ</t>
    </rPh>
    <rPh sb="47" eb="49">
      <t>ジテン</t>
    </rPh>
    <rPh sb="50" eb="52">
      <t>タイショウ</t>
    </rPh>
    <rPh sb="62" eb="63">
      <t>ズ</t>
    </rPh>
    <rPh sb="69" eb="71">
      <t>ヨウケン</t>
    </rPh>
    <rPh sb="76" eb="82">
      <t>コウボシンセイキジツ</t>
    </rPh>
    <rPh sb="87" eb="88">
      <t>ネン</t>
    </rPh>
    <rPh sb="90" eb="91">
      <t>ガツ</t>
    </rPh>
    <rPh sb="93" eb="94">
      <t>ニチ</t>
    </rPh>
    <rPh sb="102" eb="103">
      <t>ビ</t>
    </rPh>
    <rPh sb="106" eb="107">
      <t>ネン</t>
    </rPh>
    <rPh sb="107" eb="109">
      <t>イナイ</t>
    </rPh>
    <rPh sb="115" eb="117">
      <t>ヨウケン</t>
    </rPh>
    <phoneticPr fontId="2"/>
  </si>
  <si>
    <t>事業承継・M&amp;A補助金　13次公募 PMI推進枠【事業統合投資類型】　事業統合投資に係る取組及び取組の統合効果を反映した事業計画 1（申請期間：2025年10月31日～2025年11月28日）</t>
    <rPh sb="14" eb="15">
      <t>ジ</t>
    </rPh>
    <rPh sb="15" eb="17">
      <t>コウボ</t>
    </rPh>
    <rPh sb="21" eb="24">
      <t>スイシンワク</t>
    </rPh>
    <rPh sb="25" eb="27">
      <t>ジギョウ</t>
    </rPh>
    <rPh sb="27" eb="29">
      <t>トウゴウ</t>
    </rPh>
    <rPh sb="29" eb="33">
      <t>トウシルイケイ</t>
    </rPh>
    <rPh sb="44" eb="45">
      <t>オヨ</t>
    </rPh>
    <rPh sb="46" eb="48">
      <t>トリクミ</t>
    </rPh>
    <rPh sb="49" eb="53">
      <t>トウゴウコウカ</t>
    </rPh>
    <rPh sb="54" eb="56">
      <t>ハンエイ</t>
    </rPh>
    <phoneticPr fontId="2"/>
  </si>
  <si>
    <t>事業承継・M&amp;A補助金　13次公募 PMI推進枠【事業統合投資類型】　事業統合投資に係る取組及び取組の統合効果を反映した事業計画 2（申請期間：2025年10月31日～2025年11月28日）</t>
    <rPh sb="14" eb="15">
      <t>ジ</t>
    </rPh>
    <rPh sb="15" eb="17">
      <t>コウボ</t>
    </rPh>
    <rPh sb="21" eb="24">
      <t>スイシンワク</t>
    </rPh>
    <rPh sb="25" eb="27">
      <t>ジギョウ</t>
    </rPh>
    <rPh sb="27" eb="29">
      <t>トウゴウ</t>
    </rPh>
    <rPh sb="29" eb="33">
      <t>トウシルイケイ</t>
    </rPh>
    <rPh sb="42" eb="43">
      <t>カカ</t>
    </rPh>
    <rPh sb="44" eb="46">
      <t>トリクミ</t>
    </rPh>
    <rPh sb="46" eb="47">
      <t>オヨ</t>
    </rPh>
    <rPh sb="48" eb="50">
      <t>トリクミ</t>
    </rPh>
    <rPh sb="51" eb="55">
      <t>トウゴウコウカ</t>
    </rPh>
    <rPh sb="56" eb="58">
      <t>ハンエイ</t>
    </rPh>
    <phoneticPr fontId="2"/>
  </si>
  <si>
    <r>
      <t>補助対象者による地域への貢献内容について、下記①～⑥より該当するものを全て選択し、</t>
    </r>
    <r>
      <rPr>
        <u/>
        <sz val="10"/>
        <color theme="1"/>
        <rFont val="Yu Gothic UI"/>
        <family val="3"/>
        <charset val="128"/>
      </rPr>
      <t>該当の番号</t>
    </r>
    <r>
      <rPr>
        <sz val="10"/>
        <color theme="1"/>
        <rFont val="Yu Gothic UI"/>
        <family val="3"/>
        <charset val="128"/>
      </rPr>
      <t xml:space="preserve">を記入してください。
----------------------------------------------------------------
①地域の雇用の維持、創出などにより地域経済に貢献している
②所在する地域または近隣地域からの仕入（域内仕入）が多い
③地域の強み(※1)の活用に取り組んでいる
④所在する地域又は近隣地域以外の地域への売上（域外販売）が多い(※2)
⑤新事業等に挑戦し、地域経済に貢献するプロジェクトにおいて中心的な役割を担っている
⑥その他、当該企業の成長が地域経済に波及効果をもたらし、地域経済の活性化につながる取組を行っている
</t>
    </r>
    <r>
      <rPr>
        <sz val="8"/>
        <color theme="1"/>
        <rFont val="Yu Gothic UI"/>
        <family val="3"/>
        <charset val="128"/>
      </rPr>
      <t xml:space="preserve">※1：技術、特産品、観光、スポーツ等
※2：インバウンド等による域内需要の増加に伴う売り上げも含む
</t>
    </r>
    <r>
      <rPr>
        <sz val="10"/>
        <color theme="1"/>
        <rFont val="Yu Gothic UI"/>
        <family val="3"/>
        <charset val="128"/>
      </rPr>
      <t>----------------------------------------------------------------</t>
    </r>
    <phoneticPr fontId="2"/>
  </si>
  <si>
    <r>
      <t>・補助対象経費の申請に際しては、必ず「</t>
    </r>
    <r>
      <rPr>
        <b/>
        <sz val="9.8000000000000007"/>
        <color rgb="FFFF0000"/>
        <rFont val="Yu Gothic UI"/>
        <family val="3"/>
        <charset val="128"/>
      </rPr>
      <t>【公募要領】（別紙）補助対象経費</t>
    </r>
    <r>
      <rPr>
        <sz val="9.8000000000000007"/>
        <color rgb="FFFF0000"/>
        <rFont val="Yu Gothic UI"/>
        <family val="3"/>
        <charset val="128"/>
      </rPr>
      <t>」および当補助金Webサイト内FAQ等を参照すること。
・申請された経費については、</t>
    </r>
    <r>
      <rPr>
        <b/>
        <sz val="9.6"/>
        <color rgb="FFFF0000"/>
        <rFont val="Yu Gothic UI"/>
        <family val="3"/>
        <charset val="128"/>
      </rPr>
      <t>補助事業期間終了後の実績報告で提出される書類を確定検査した結果、対象か対象外かを判断します</t>
    </r>
    <r>
      <rPr>
        <sz val="9.8000000000000007"/>
        <color rgb="FFFF0000"/>
        <rFont val="Yu Gothic UI"/>
        <family val="3"/>
        <charset val="128"/>
      </rPr>
      <t>。</t>
    </r>
    <r>
      <rPr>
        <sz val="9.8000000000000007"/>
        <color theme="1"/>
        <rFont val="Yu Gothic UI"/>
        <family val="3"/>
        <charset val="128"/>
      </rPr>
      <t xml:space="preserve">
・以下、経費申請において混同されやすい対象外経費を抜粋して記載しますので、「【公募要領】（別紙）補助対象経費」と併せて確認してください。</t>
    </r>
    <r>
      <rPr>
        <sz val="9.8000000000000007"/>
        <color rgb="FFFF0000"/>
        <rFont val="Yu Gothic UI"/>
        <family val="3"/>
        <charset val="128"/>
      </rPr>
      <t xml:space="preserve">
</t>
    </r>
    <r>
      <rPr>
        <b/>
        <sz val="10"/>
        <rFont val="Yu Gothic UI"/>
        <family val="3"/>
        <charset val="128"/>
      </rPr>
      <t xml:space="preserve">【対象とならない経費】
</t>
    </r>
    <r>
      <rPr>
        <b/>
        <sz val="10"/>
        <color rgb="FF002060"/>
        <rFont val="Yu Gothic UI"/>
        <family val="3"/>
        <charset val="128"/>
      </rPr>
      <t>＜全般＞</t>
    </r>
    <r>
      <rPr>
        <b/>
        <sz val="10"/>
        <rFont val="Yu Gothic UI"/>
        <family val="3"/>
        <charset val="128"/>
      </rPr>
      <t xml:space="preserve">
・人件費　</t>
    </r>
    <r>
      <rPr>
        <sz val="10"/>
        <rFont val="Yu Gothic UI"/>
        <family val="3"/>
        <charset val="128"/>
      </rPr>
      <t>求人費用（広告掲載費用等含む）　</t>
    </r>
    <r>
      <rPr>
        <sz val="10"/>
        <rFont val="Yu Gothic UI"/>
        <family val="3"/>
        <charset val="2"/>
      </rPr>
      <t></t>
    </r>
    <r>
      <rPr>
        <sz val="10"/>
        <rFont val="Yu Gothic UI"/>
        <family val="3"/>
        <charset val="128"/>
      </rPr>
      <t xml:space="preserve">振込手数料
通信運搬費（電話代、切手代、インターネット利用料金等）
</t>
    </r>
    <r>
      <rPr>
        <b/>
        <sz val="10"/>
        <rFont val="Yu Gothic UI"/>
        <family val="3"/>
        <charset val="128"/>
      </rPr>
      <t>事務用品・衣類・食器等の消耗品に類する費用、書籍代、包装紙等</t>
    </r>
    <r>
      <rPr>
        <sz val="10"/>
        <rFont val="Yu Gothic UI"/>
        <family val="3"/>
        <charset val="128"/>
      </rPr>
      <t xml:space="preserve">
団体等の会費、フランチャイズ契約に伴う加盟料・一括広告費
</t>
    </r>
    <r>
      <rPr>
        <b/>
        <sz val="10"/>
        <rFont val="Yu Gothic UI"/>
        <family val="3"/>
        <charset val="128"/>
      </rPr>
      <t>経営者及び従業員等のスキルアップ、能力開発のための研修に係る費用</t>
    </r>
    <r>
      <rPr>
        <sz val="10"/>
        <rFont val="Yu Gothic UI"/>
        <family val="3"/>
        <charset val="128"/>
      </rPr>
      <t xml:space="preserve">
</t>
    </r>
    <r>
      <rPr>
        <b/>
        <sz val="10"/>
        <rFont val="Yu Gothic UI"/>
        <family val="3"/>
        <charset val="128"/>
      </rPr>
      <t>売上原価、製造原価の対象となるもの　</t>
    </r>
    <r>
      <rPr>
        <sz val="10"/>
        <rFont val="Yu Gothic UI"/>
        <family val="3"/>
        <charset val="128"/>
      </rPr>
      <t xml:space="preserve">例）商品デザイン、パッケージデザイン、商品開発費
</t>
    </r>
    <r>
      <rPr>
        <b/>
        <sz val="10"/>
        <color rgb="FFFF0000"/>
        <rFont val="Yu Gothic UI"/>
        <family val="3"/>
        <charset val="128"/>
      </rPr>
      <t>・</t>
    </r>
    <r>
      <rPr>
        <b/>
        <u/>
        <sz val="10"/>
        <color rgb="FFFF0000"/>
        <rFont val="Yu Gothic UI"/>
        <family val="3"/>
        <charset val="128"/>
      </rPr>
      <t>Webサイトの新規制作・更新等に掛かる費用</t>
    </r>
    <r>
      <rPr>
        <b/>
        <sz val="10"/>
        <color rgb="FF002060"/>
        <rFont val="Yu Gothic UI"/>
        <family val="3"/>
        <charset val="128"/>
      </rPr>
      <t xml:space="preserve">
＜設備費＞</t>
    </r>
    <r>
      <rPr>
        <b/>
        <sz val="10"/>
        <rFont val="Yu Gothic UI"/>
        <family val="3"/>
        <charset val="128"/>
      </rPr>
      <t xml:space="preserve">
・</t>
    </r>
    <r>
      <rPr>
        <b/>
        <u/>
        <sz val="10"/>
        <rFont val="Yu Gothic UI"/>
        <family val="3"/>
        <charset val="128"/>
      </rPr>
      <t>品目1件に対し</t>
    </r>
    <r>
      <rPr>
        <b/>
        <sz val="10"/>
        <rFont val="Yu Gothic UI"/>
        <family val="3"/>
        <charset val="128"/>
      </rPr>
      <t>20万円未満（税抜き）の設備（機器、備品、工事等）</t>
    </r>
    <r>
      <rPr>
        <sz val="10"/>
        <rFont val="Yu Gothic UI"/>
        <family val="3"/>
        <charset val="128"/>
      </rPr>
      <t>　※発注額が20万円以上でも、各品目において20万円未満の場合は対象外となるため注意
金型、DIY 工事設備材料費、消耗品（原則対象外）、中古品購入費（</t>
    </r>
    <r>
      <rPr>
        <u/>
        <sz val="10"/>
        <rFont val="Yu Gothic UI"/>
        <family val="3"/>
        <charset val="128"/>
      </rPr>
      <t>事業譲渡等に伴う譲渡資産購入費を含む</t>
    </r>
    <r>
      <rPr>
        <sz val="10"/>
        <rFont val="Yu Gothic UI"/>
        <family val="3"/>
        <charset val="128"/>
      </rPr>
      <t xml:space="preserve">）
汎用性が高く、使用目的が補助対象事業の遂行に必要なものと特定できない物の調達費用
</t>
    </r>
    <r>
      <rPr>
        <b/>
        <sz val="10"/>
        <color rgb="FF002060"/>
        <rFont val="Yu Gothic UI"/>
        <family val="3"/>
        <charset val="128"/>
      </rPr>
      <t>＜外注費＞</t>
    </r>
    <r>
      <rPr>
        <sz val="10"/>
        <color rgb="FF0070C0"/>
        <rFont val="Yu Gothic UI"/>
        <family val="3"/>
        <charset val="128"/>
      </rPr>
      <t xml:space="preserve">
</t>
    </r>
    <r>
      <rPr>
        <sz val="10"/>
        <color theme="1"/>
        <rFont val="Yu Gothic UI"/>
        <family val="3"/>
        <charset val="128"/>
      </rPr>
      <t>・</t>
    </r>
    <r>
      <rPr>
        <b/>
        <sz val="10"/>
        <color theme="1"/>
        <rFont val="Yu Gothic UI"/>
        <family val="3"/>
        <charset val="128"/>
      </rPr>
      <t>販売用商品（有償で貸与するものを含む）の製造及び開発の外注に係る全部又は一部の費用（パッケージデザインを含む）</t>
    </r>
    <r>
      <rPr>
        <sz val="10"/>
        <color theme="1"/>
        <rFont val="Yu Gothic UI"/>
        <family val="3"/>
        <charset val="128"/>
      </rPr>
      <t xml:space="preserve">
・業務委託費用等（</t>
    </r>
    <r>
      <rPr>
        <b/>
        <u/>
        <sz val="10"/>
        <color theme="1"/>
        <rFont val="Yu Gothic UI"/>
        <family val="3"/>
        <charset val="128"/>
      </rPr>
      <t>請負契約の締結がなく</t>
    </r>
    <r>
      <rPr>
        <sz val="10"/>
        <color theme="1"/>
        <rFont val="Yu Gothic UI"/>
        <family val="3"/>
        <charset val="128"/>
      </rPr>
      <t>、請負契約書等を含めて成果物確認が困難な経費）</t>
    </r>
    <r>
      <rPr>
        <u/>
        <sz val="10"/>
        <color theme="1"/>
        <rFont val="Yu Gothic UI"/>
        <family val="3"/>
        <charset val="128"/>
      </rPr>
      <t xml:space="preserve">
</t>
    </r>
    <r>
      <rPr>
        <b/>
        <sz val="10"/>
        <color rgb="FF002060"/>
        <rFont val="Yu Gothic UI"/>
        <family val="3"/>
        <charset val="128"/>
      </rPr>
      <t>＜委託費＞</t>
    </r>
    <r>
      <rPr>
        <sz val="10"/>
        <color theme="1"/>
        <rFont val="Yu Gothic UI"/>
        <family val="3"/>
        <charset val="128"/>
      </rPr>
      <t xml:space="preserve">
・FA業務・仲介業務手数料、デュー・ディリジェンス（DD）費用等の</t>
    </r>
    <r>
      <rPr>
        <b/>
        <u/>
        <sz val="10"/>
        <color theme="1"/>
        <rFont val="Yu Gothic UI"/>
        <family val="3"/>
        <charset val="128"/>
      </rPr>
      <t xml:space="preserve">M&amp;A成約に向けた業務委託費用
</t>
    </r>
    <r>
      <rPr>
        <sz val="10"/>
        <color theme="1"/>
        <rFont val="Yu Gothic UI"/>
        <family val="3"/>
        <charset val="128"/>
      </rPr>
      <t xml:space="preserve">・PMI時に専門家（中小企業とPMI業務に係る契約を締結する者）に支払う費用
</t>
    </r>
    <r>
      <rPr>
        <b/>
        <sz val="10"/>
        <color theme="1"/>
        <rFont val="Yu Gothic UI"/>
        <family val="3"/>
        <charset val="128"/>
      </rPr>
      <t xml:space="preserve">
【その他留意事項】
</t>
    </r>
    <r>
      <rPr>
        <sz val="10"/>
        <color theme="1"/>
        <rFont val="Yu Gothic UI"/>
        <family val="3"/>
        <charset val="128"/>
      </rPr>
      <t>・補助対象経費の支払手段は、</t>
    </r>
    <r>
      <rPr>
        <b/>
        <sz val="10"/>
        <color theme="1"/>
        <rFont val="Yu Gothic UI"/>
        <family val="3"/>
        <charset val="128"/>
      </rPr>
      <t>補助事業者名義による「補助事業者の口座からの銀行振込」または「クレジットカード1回払い」のみ対象</t>
    </r>
    <r>
      <rPr>
        <sz val="10"/>
        <color theme="1"/>
        <rFont val="Yu Gothic UI"/>
        <family val="3"/>
        <charset val="128"/>
      </rPr>
      <t xml:space="preserve">となるため、留意すること
</t>
    </r>
    <r>
      <rPr>
        <u/>
        <sz val="10"/>
        <color theme="1"/>
        <rFont val="Yu Gothic UI"/>
        <family val="3"/>
        <charset val="128"/>
      </rPr>
      <t>※口座から現金を引き出しての振込（手形及び小切手も含む）、相手方への現金での支払い等は経費対象外</t>
    </r>
    <r>
      <rPr>
        <sz val="10"/>
        <color theme="1"/>
        <rFont val="Yu Gothic UI"/>
        <family val="3"/>
        <charset val="128"/>
      </rPr>
      <t xml:space="preserve">
・</t>
    </r>
    <r>
      <rPr>
        <b/>
        <sz val="10"/>
        <color theme="1"/>
        <rFont val="Yu Gothic UI"/>
        <family val="3"/>
        <charset val="128"/>
      </rPr>
      <t>経費区分（設備費等）によって相見積の取得要件が異なるため、留意すること</t>
    </r>
    <rPh sb="39" eb="43">
      <t>トウホジョキン</t>
    </rPh>
    <rPh sb="49" eb="50">
      <t>ナイ</t>
    </rPh>
    <rPh sb="53" eb="54">
      <t>トウ</t>
    </rPh>
    <rPh sb="64" eb="66">
      <t>シンセイ</t>
    </rPh>
    <rPh sb="69" eb="71">
      <t>ケイヒ</t>
    </rPh>
    <rPh sb="125" eb="127">
      <t>イカ</t>
    </rPh>
    <rPh sb="128" eb="130">
      <t>ケイヒ</t>
    </rPh>
    <rPh sb="130" eb="132">
      <t>シンセイ</t>
    </rPh>
    <rPh sb="149" eb="151">
      <t>バッスイ</t>
    </rPh>
    <rPh sb="153" eb="155">
      <t>キサイ</t>
    </rPh>
    <rPh sb="180" eb="181">
      <t>アワ</t>
    </rPh>
    <rPh sb="183" eb="185">
      <t>カクニン</t>
    </rPh>
    <rPh sb="206" eb="208">
      <t>ゼンパン</t>
    </rPh>
    <rPh sb="211" eb="214">
      <t>ジンケンヒ</t>
    </rPh>
    <rPh sb="218" eb="220">
      <t>ヒヨウ</t>
    </rPh>
    <rPh sb="223" eb="227">
      <t>ケイサイヒヨウ</t>
    </rPh>
    <rPh sb="227" eb="228">
      <t>トウ</t>
    </rPh>
    <rPh sb="228" eb="229">
      <t>フク</t>
    </rPh>
    <rPh sb="430" eb="433">
      <t>セツビヒ</t>
    </rPh>
    <rPh sb="447" eb="449">
      <t>ミマン</t>
    </rPh>
    <rPh sb="458" eb="460">
      <t>キキ</t>
    </rPh>
    <rPh sb="461" eb="463">
      <t>ビヒン</t>
    </rPh>
    <rPh sb="464" eb="466">
      <t>コウジ</t>
    </rPh>
    <rPh sb="466" eb="467">
      <t>トウ</t>
    </rPh>
    <rPh sb="470" eb="473">
      <t>ハッチュウガク</t>
    </rPh>
    <rPh sb="476" eb="478">
      <t>マンエン</t>
    </rPh>
    <rPh sb="478" eb="480">
      <t>イジョウ</t>
    </rPh>
    <rPh sb="483" eb="486">
      <t>カクヒンモク</t>
    </rPh>
    <rPh sb="492" eb="494">
      <t>マンエン</t>
    </rPh>
    <rPh sb="494" eb="496">
      <t>ミマン</t>
    </rPh>
    <rPh sb="497" eb="499">
      <t>バアイ</t>
    </rPh>
    <rPh sb="500" eb="503">
      <t>タイショウガイ</t>
    </rPh>
    <rPh sb="508" eb="510">
      <t>チュウイ</t>
    </rPh>
    <rPh sb="670" eb="673">
      <t>ガイチュウヒ</t>
    </rPh>
    <rPh sb="724" eb="726">
      <t>ギョウム</t>
    </rPh>
    <rPh sb="727" eb="731">
      <t>チュウカイギョウム</t>
    </rPh>
    <rPh sb="731" eb="734">
      <t>テスウリョウ</t>
    </rPh>
    <rPh sb="750" eb="752">
      <t>ヒヨウ</t>
    </rPh>
    <rPh sb="752" eb="753">
      <t>トウ</t>
    </rPh>
    <rPh sb="757" eb="759">
      <t>セイヤク</t>
    </rPh>
    <rPh sb="760" eb="761">
      <t>ム</t>
    </rPh>
    <rPh sb="763" eb="765">
      <t>ギョウム</t>
    </rPh>
    <rPh sb="765" eb="769">
      <t>イタクヒヨウ</t>
    </rPh>
    <rPh sb="774" eb="775">
      <t>ジ</t>
    </rPh>
    <rPh sb="776" eb="779">
      <t>センモンカ</t>
    </rPh>
    <rPh sb="780" eb="784">
      <t>チュウショウキギョウ</t>
    </rPh>
    <rPh sb="788" eb="790">
      <t>ギョウム</t>
    </rPh>
    <rPh sb="791" eb="792">
      <t>カカ</t>
    </rPh>
    <rPh sb="793" eb="795">
      <t>ケイヤク</t>
    </rPh>
    <rPh sb="796" eb="798">
      <t>テイケツ</t>
    </rPh>
    <rPh sb="800" eb="801">
      <t>モノ</t>
    </rPh>
    <rPh sb="803" eb="805">
      <t>シハラ</t>
    </rPh>
    <rPh sb="806" eb="808">
      <t>ヒヨウ</t>
    </rPh>
    <rPh sb="873" eb="874">
      <t>タ</t>
    </rPh>
    <rPh sb="874" eb="876">
      <t>リュウイ</t>
    </rPh>
    <rPh sb="876" eb="878">
      <t>ジコウ</t>
    </rPh>
    <rPh sb="890" eb="892">
      <t>シュダントウケイヒタイショウガイケイヒクブンセツビヒトウアイミツモリシュトクヨウケンコトリュウイ</t>
    </rPh>
    <phoneticPr fontId="2"/>
  </si>
  <si>
    <t>西暦で記入してください。（yyyy月m月d日）</t>
    <rPh sb="0" eb="2">
      <t>セイレキ</t>
    </rPh>
    <rPh sb="3" eb="5">
      <t>キニュウ</t>
    </rPh>
    <rPh sb="17" eb="18">
      <t>ツキ</t>
    </rPh>
    <rPh sb="19" eb="20">
      <t>ツキ</t>
    </rPh>
    <rPh sb="21" eb="22">
      <t>ニチ</t>
    </rPh>
    <phoneticPr fontId="2"/>
  </si>
  <si>
    <t>（1-2で①を選択している場合）統合効果（シナジー）最大化のために実施する取組について、以下4点をご記載ください。
----------------------------------------------------------------
①取組の実施場所（自社（本社）、○○工場等)
②当該取組の実施が必要な理由
③具体的な事業統合内容
④上記③の取組実施により得られる成果・最大化されるシナジーの具体的な内容
----------------------------------------------------------------</t>
    <rPh sb="7" eb="9">
      <t>センタク</t>
    </rPh>
    <rPh sb="13" eb="15">
      <t>バアイ</t>
    </rPh>
    <rPh sb="16" eb="20">
      <t>トウゴウコウカ</t>
    </rPh>
    <rPh sb="26" eb="29">
      <t>サイダイカ</t>
    </rPh>
    <rPh sb="33" eb="35">
      <t>ジッシ</t>
    </rPh>
    <rPh sb="37" eb="39">
      <t>トリクミ</t>
    </rPh>
    <rPh sb="44" eb="46">
      <t>イカ</t>
    </rPh>
    <rPh sb="47" eb="48">
      <t>テン</t>
    </rPh>
    <rPh sb="50" eb="52">
      <t>キサイ</t>
    </rPh>
    <rPh sb="147" eb="149">
      <t>トウガイ</t>
    </rPh>
    <rPh sb="149" eb="151">
      <t>トリクミ</t>
    </rPh>
    <rPh sb="152" eb="154">
      <t>ジッシ</t>
    </rPh>
    <rPh sb="155" eb="157">
      <t>ヒツヨウ</t>
    </rPh>
    <rPh sb="158" eb="160">
      <t>リユウ</t>
    </rPh>
    <rPh sb="162" eb="165">
      <t>グタイテキ</t>
    </rPh>
    <rPh sb="166" eb="170">
      <t>ジギョウトウゴウ</t>
    </rPh>
    <rPh sb="170" eb="172">
      <t>ナイヨウ</t>
    </rPh>
    <rPh sb="174" eb="176">
      <t>ジョウキ</t>
    </rPh>
    <rPh sb="178" eb="180">
      <t>トリクミ</t>
    </rPh>
    <rPh sb="180" eb="182">
      <t>ジッシ</t>
    </rPh>
    <rPh sb="185" eb="186">
      <t>エ</t>
    </rPh>
    <rPh sb="189" eb="191">
      <t>セイカ</t>
    </rPh>
    <rPh sb="192" eb="195">
      <t>サイダイカ</t>
    </rPh>
    <rPh sb="203" eb="206">
      <t>グタイテキ</t>
    </rPh>
    <rPh sb="207" eb="209">
      <t>ナイヨウ</t>
    </rPh>
    <phoneticPr fontId="2"/>
  </si>
  <si>
    <t>（1-2で②を選択している場合）ディスシナジー最小化のために実施する取組について、以下4点をご記載ください。
----------------------------------------------------------------
①取組の実施場所（自社（本社）、○○工場等)
②当該取組の実施が必要な理由・具体的なディスシナジーの中身
③具体的な事業統合内容
④上記③の取組実施により得られる成果
----------------------------------------------------------------</t>
    <rPh sb="30" eb="32">
      <t>ジッシ</t>
    </rPh>
    <rPh sb="34" eb="36">
      <t>トリクミ</t>
    </rPh>
    <rPh sb="41" eb="43">
      <t>イカ</t>
    </rPh>
    <rPh sb="44" eb="45">
      <t>テン</t>
    </rPh>
    <rPh sb="47" eb="49">
      <t>キサイ</t>
    </rPh>
    <rPh sb="121" eb="123">
      <t>トリクミ</t>
    </rPh>
    <rPh sb="124" eb="128">
      <t>ジッシバショ</t>
    </rPh>
    <rPh sb="129" eb="131">
      <t>ジシャ</t>
    </rPh>
    <rPh sb="132" eb="134">
      <t>ホンシャ</t>
    </rPh>
    <rPh sb="138" eb="140">
      <t>コウジョウ</t>
    </rPh>
    <rPh sb="140" eb="141">
      <t>ナド</t>
    </rPh>
    <rPh sb="144" eb="146">
      <t>トウガイ</t>
    </rPh>
    <rPh sb="146" eb="148">
      <t>トリクミ</t>
    </rPh>
    <rPh sb="149" eb="151">
      <t>ジッシ</t>
    </rPh>
    <rPh sb="152" eb="154">
      <t>ヒツヨウ</t>
    </rPh>
    <rPh sb="155" eb="157">
      <t>リユウ</t>
    </rPh>
    <rPh sb="158" eb="161">
      <t>グタイテキ</t>
    </rPh>
    <rPh sb="170" eb="172">
      <t>ナカミ</t>
    </rPh>
    <rPh sb="174" eb="177">
      <t>グタイテキ</t>
    </rPh>
    <rPh sb="178" eb="182">
      <t>ジギョウトウゴウ</t>
    </rPh>
    <rPh sb="182" eb="184">
      <t>ナイヨウ</t>
    </rPh>
    <rPh sb="186" eb="188">
      <t>ジョウキ</t>
    </rPh>
    <rPh sb="190" eb="192">
      <t>トリクミ</t>
    </rPh>
    <rPh sb="192" eb="194">
      <t>ジッシ</t>
    </rPh>
    <rPh sb="197" eb="198">
      <t>エ</t>
    </rPh>
    <rPh sb="201" eb="203">
      <t>セイカ</t>
    </rPh>
    <phoneticPr fontId="2"/>
  </si>
  <si>
    <t>（1-2で③を選択している場合）企業価値の向上のために実施する取組について、以下4点をご記載ください。
----------------------------------------------------------------
①取組の実施場所（自社（本社）、○○工場等)
②当該取組の実施が必要な理由
③具体的な事業統合内容・取組前後での企業価値の比較/計算方法
④上記③の取組実施により得られる成果
----------------------------------------------------------------</t>
    <rPh sb="16" eb="20">
      <t>キギョウカチ</t>
    </rPh>
    <rPh sb="21" eb="23">
      <t>コウジョウ</t>
    </rPh>
    <rPh sb="27" eb="29">
      <t>ジッシ</t>
    </rPh>
    <rPh sb="31" eb="33">
      <t>トリクミ</t>
    </rPh>
    <rPh sb="38" eb="40">
      <t>イカ</t>
    </rPh>
    <rPh sb="41" eb="42">
      <t>テン</t>
    </rPh>
    <rPh sb="44" eb="46">
      <t>キサイ</t>
    </rPh>
    <rPh sb="141" eb="143">
      <t>トウガイ</t>
    </rPh>
    <rPh sb="143" eb="145">
      <t>トリクミ</t>
    </rPh>
    <rPh sb="146" eb="148">
      <t>ジッシ</t>
    </rPh>
    <rPh sb="149" eb="151">
      <t>ヒツヨウ</t>
    </rPh>
    <rPh sb="152" eb="154">
      <t>リユウ</t>
    </rPh>
    <rPh sb="156" eb="159">
      <t>グタイテキ</t>
    </rPh>
    <rPh sb="160" eb="164">
      <t>ジギョウトウゴウ</t>
    </rPh>
    <rPh sb="164" eb="166">
      <t>ナイヨウ</t>
    </rPh>
    <rPh sb="167" eb="171">
      <t>トリクミゼンゴ</t>
    </rPh>
    <rPh sb="173" eb="177">
      <t>キギョウカチ</t>
    </rPh>
    <rPh sb="178" eb="180">
      <t>ヒカク</t>
    </rPh>
    <rPh sb="181" eb="183">
      <t>ケイサン</t>
    </rPh>
    <rPh sb="183" eb="185">
      <t>ホウホウ</t>
    </rPh>
    <rPh sb="187" eb="189">
      <t>ジョウキ</t>
    </rPh>
    <rPh sb="191" eb="193">
      <t>トリクミ</t>
    </rPh>
    <rPh sb="193" eb="195">
      <t>ジッシ</t>
    </rPh>
    <rPh sb="198" eb="199">
      <t>エ</t>
    </rPh>
    <rPh sb="202" eb="204">
      <t>セイカ</t>
    </rPh>
    <phoneticPr fontId="2"/>
  </si>
  <si>
    <t>（1-2で④を選択している場合）円滑な組織運営のために実施する取組について、以下4点をご記載ください。
----------------------------------------------------------------
①取組の実施場所（自社（本社）、○○工場等)
②当該取組の実施が必要な理由・組織運営における具体的な問題点
③具体的な事業統合内容
④上記③の取組実施により得られる成果
----------------------------------------------------------------</t>
    <rPh sb="16" eb="18">
      <t>エンカツ</t>
    </rPh>
    <rPh sb="19" eb="21">
      <t>ソシキ</t>
    </rPh>
    <rPh sb="21" eb="23">
      <t>ウンエイ</t>
    </rPh>
    <rPh sb="27" eb="29">
      <t>ジッシ</t>
    </rPh>
    <rPh sb="31" eb="33">
      <t>トリクミ</t>
    </rPh>
    <rPh sb="38" eb="40">
      <t>イカ</t>
    </rPh>
    <rPh sb="41" eb="42">
      <t>テン</t>
    </rPh>
    <rPh sb="44" eb="46">
      <t>キサイ</t>
    </rPh>
    <rPh sb="141" eb="143">
      <t>トウガイ</t>
    </rPh>
    <rPh sb="143" eb="145">
      <t>トリクミ</t>
    </rPh>
    <rPh sb="146" eb="148">
      <t>ジッシ</t>
    </rPh>
    <rPh sb="149" eb="151">
      <t>ヒツヨウ</t>
    </rPh>
    <rPh sb="152" eb="154">
      <t>リユウ</t>
    </rPh>
    <rPh sb="155" eb="159">
      <t>ソシキウンエイ</t>
    </rPh>
    <rPh sb="163" eb="166">
      <t>グタイテキ</t>
    </rPh>
    <rPh sb="167" eb="170">
      <t>モンダイテン</t>
    </rPh>
    <rPh sb="172" eb="175">
      <t>グタイテキ</t>
    </rPh>
    <rPh sb="176" eb="180">
      <t>ジギョウトウゴウ</t>
    </rPh>
    <rPh sb="180" eb="182">
      <t>ナイヨウ</t>
    </rPh>
    <rPh sb="184" eb="186">
      <t>ジョウキ</t>
    </rPh>
    <rPh sb="188" eb="190">
      <t>トリクミ</t>
    </rPh>
    <rPh sb="190" eb="192">
      <t>ジッシ</t>
    </rPh>
    <rPh sb="195" eb="196">
      <t>エ</t>
    </rPh>
    <rPh sb="199" eb="201">
      <t>セイカ</t>
    </rPh>
    <phoneticPr fontId="2"/>
  </si>
  <si>
    <t>（1-2で⑤を選択している場合）業務効率向上のために実施する取組について、以下4点をご記載ください。
----------------------------------------------------------------
①取組の実施場所（自社（本社）、○○工場等)
②当該取組の実施が必要な理由
③具体的な事業統合内容・取組前後で業務効率が向上していることを確認するための手法
④上記③の取組実施により得られる成果
----------------------------------------------------------------</t>
    <rPh sb="16" eb="20">
      <t>ギョウムコウリツ</t>
    </rPh>
    <rPh sb="20" eb="22">
      <t>コウジョウ</t>
    </rPh>
    <rPh sb="26" eb="28">
      <t>ジッシ</t>
    </rPh>
    <rPh sb="30" eb="32">
      <t>トリクミ</t>
    </rPh>
    <rPh sb="37" eb="39">
      <t>イカ</t>
    </rPh>
    <rPh sb="40" eb="41">
      <t>テン</t>
    </rPh>
    <rPh sb="43" eb="45">
      <t>キサイ</t>
    </rPh>
    <rPh sb="140" eb="142">
      <t>トウガイ</t>
    </rPh>
    <rPh sb="142" eb="144">
      <t>トリクミ</t>
    </rPh>
    <rPh sb="145" eb="147">
      <t>ジッシ</t>
    </rPh>
    <rPh sb="148" eb="150">
      <t>ヒツヨウ</t>
    </rPh>
    <rPh sb="151" eb="153">
      <t>リユウ</t>
    </rPh>
    <rPh sb="155" eb="158">
      <t>グタイテキ</t>
    </rPh>
    <rPh sb="159" eb="163">
      <t>ジギョウトウゴウ</t>
    </rPh>
    <rPh sb="163" eb="165">
      <t>ナイヨウ</t>
    </rPh>
    <rPh sb="166" eb="170">
      <t>トリクミゼンゴ</t>
    </rPh>
    <rPh sb="171" eb="175">
      <t>ギョウムコウリツ</t>
    </rPh>
    <rPh sb="176" eb="178">
      <t>コウジョウ</t>
    </rPh>
    <rPh sb="185" eb="187">
      <t>カクニン</t>
    </rPh>
    <rPh sb="192" eb="194">
      <t>シュホウ</t>
    </rPh>
    <rPh sb="196" eb="198">
      <t>ジョウキ</t>
    </rPh>
    <rPh sb="200" eb="202">
      <t>トリクミ</t>
    </rPh>
    <rPh sb="202" eb="204">
      <t>ジッシ</t>
    </rPh>
    <rPh sb="207" eb="208">
      <t>エ</t>
    </rPh>
    <rPh sb="211" eb="213">
      <t>セイカ</t>
    </rPh>
    <phoneticPr fontId="2"/>
  </si>
  <si>
    <t>（1-2で⑥を選択している場合）人材の有効活用のために実施する取組について、以下4点をご記載ください。
----------------------------------------------------------------
①取組の実施場所（自社（本社）、○○工場等)
②当該取組の実施が必要な理由・現状の人材活用における問題点/改善余地
③具体的な事業統合内容
④上記③の取組実施により得られる成果
----------------------------------------------------------------</t>
    <rPh sb="16" eb="18">
      <t>ジンザイ</t>
    </rPh>
    <rPh sb="19" eb="23">
      <t>ユウコウカツヨウ</t>
    </rPh>
    <rPh sb="27" eb="29">
      <t>ジッシ</t>
    </rPh>
    <rPh sb="31" eb="33">
      <t>トリクミ</t>
    </rPh>
    <rPh sb="38" eb="40">
      <t>イカ</t>
    </rPh>
    <rPh sb="41" eb="42">
      <t>テン</t>
    </rPh>
    <rPh sb="44" eb="46">
      <t>キサイ</t>
    </rPh>
    <rPh sb="141" eb="143">
      <t>トウガイ</t>
    </rPh>
    <rPh sb="143" eb="145">
      <t>トリクミ</t>
    </rPh>
    <rPh sb="146" eb="148">
      <t>ジッシ</t>
    </rPh>
    <rPh sb="149" eb="151">
      <t>ヒツヨウ</t>
    </rPh>
    <rPh sb="152" eb="154">
      <t>リユウ</t>
    </rPh>
    <rPh sb="155" eb="157">
      <t>ゲンジョウ</t>
    </rPh>
    <rPh sb="158" eb="160">
      <t>ジンザイ</t>
    </rPh>
    <rPh sb="160" eb="162">
      <t>カツヨウ</t>
    </rPh>
    <rPh sb="166" eb="169">
      <t>モンダイテン</t>
    </rPh>
    <rPh sb="170" eb="174">
      <t>カイゼンヨチ</t>
    </rPh>
    <rPh sb="176" eb="179">
      <t>グタイテキ</t>
    </rPh>
    <rPh sb="180" eb="184">
      <t>ジギョウトウゴウ</t>
    </rPh>
    <rPh sb="184" eb="186">
      <t>ナイヨウ</t>
    </rPh>
    <rPh sb="188" eb="190">
      <t>ジョウキ</t>
    </rPh>
    <rPh sb="192" eb="194">
      <t>トリクミ</t>
    </rPh>
    <rPh sb="194" eb="196">
      <t>ジッシ</t>
    </rPh>
    <rPh sb="199" eb="200">
      <t>エ</t>
    </rPh>
    <rPh sb="203" eb="205">
      <t>セイカ</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</si>
</sst>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 #,##0_ ;_ * \-#,##0_ ;_ * &quot;-&quot;_ ;_ @_ "/>
    <numFmt numFmtId="176" formatCode="#,##0_ "/>
    <numFmt numFmtId="177" formatCode="#,##0_);[Red]\(#,##0\)"/>
    <numFmt numFmtId="178" formatCode="yyyy&quot;年&quot;m&quot;月&quot;d&quot;日&quot;;@"/>
  </numFmts>
  <fonts count="51">
    <font>
      <sz val="10"/>
      <color theme="1"/>
      <name val="ＭＳ Ｐゴシック"/>
      <family val="2"/>
      <charset val="128"/>
    </font>
    <font>
      <sz val="11"/>
      <color theme="1"/>
      <name val="游ゴシック"/>
      <family val="2"/>
      <charset val="128"/>
      <scheme val="minor"/>
    </font>
    <font>
      <sz val="6"/>
      <name val="ＭＳ Ｐゴシック"/>
      <family val="2"/>
      <charset val="128"/>
    </font>
    <font>
      <u/>
      <sz val="10"/>
      <color theme="10"/>
      <name val="ＭＳ Ｐゴシック"/>
      <family val="2"/>
      <charset val="128"/>
    </font>
    <font>
      <sz val="9"/>
      <color indexed="81"/>
      <name val="MS P ゴシック"/>
      <family val="3"/>
      <charset val="128"/>
    </font>
    <font>
      <sz val="11"/>
      <color theme="1"/>
      <name val="游ゴシック"/>
      <family val="2"/>
      <charset val="128"/>
      <scheme val="minor"/>
    </font>
    <font>
      <u/>
      <sz val="8"/>
      <color indexed="12"/>
      <name val="Arial"/>
      <family val="2"/>
    </font>
    <font>
      <sz val="10"/>
      <color theme="1"/>
      <name val="ＭＳ Ｐゴシック"/>
      <family val="2"/>
      <charset val="128"/>
    </font>
    <font>
      <sz val="10"/>
      <name val="Arial"/>
      <family val="2"/>
    </font>
    <font>
      <sz val="9"/>
      <color theme="1"/>
      <name val="Yu Gothic UI"/>
      <family val="3"/>
      <charset val="128"/>
    </font>
    <font>
      <sz val="9"/>
      <color theme="0"/>
      <name val="Yu Gothic UI"/>
      <family val="3"/>
      <charset val="128"/>
    </font>
    <font>
      <sz val="9"/>
      <color rgb="FF0070C0"/>
      <name val="Yu Gothic UI"/>
      <family val="3"/>
      <charset val="128"/>
    </font>
    <font>
      <sz val="9"/>
      <name val="Yu Gothic UI"/>
      <family val="3"/>
      <charset val="128"/>
    </font>
    <font>
      <u/>
      <sz val="11"/>
      <color theme="10"/>
      <name val="Yu Gothic UI"/>
      <family val="2"/>
      <charset val="128"/>
    </font>
    <font>
      <sz val="11"/>
      <color theme="1"/>
      <name val="Yu Gothic UI"/>
      <family val="2"/>
      <charset val="128"/>
    </font>
    <font>
      <sz val="11"/>
      <name val="ＭＳ Ｐゴシック"/>
      <family val="3"/>
      <charset val="128"/>
    </font>
    <font>
      <sz val="10"/>
      <color theme="1"/>
      <name val="Yu Gothic UI"/>
      <family val="3"/>
      <charset val="128"/>
    </font>
    <font>
      <sz val="10"/>
      <color rgb="FFFF0000"/>
      <name val="Yu Gothic UI"/>
      <family val="3"/>
      <charset val="128"/>
    </font>
    <font>
      <sz val="10"/>
      <color theme="2" tint="-0.249977111117893"/>
      <name val="Yu Gothic UI"/>
      <family val="3"/>
      <charset val="128"/>
    </font>
    <font>
      <b/>
      <sz val="14"/>
      <color theme="1"/>
      <name val="Yu Gothic UI"/>
      <family val="3"/>
      <charset val="128"/>
    </font>
    <font>
      <b/>
      <sz val="10"/>
      <color theme="1"/>
      <name val="Yu Gothic UI"/>
      <family val="3"/>
      <charset val="128"/>
    </font>
    <font>
      <u/>
      <sz val="10"/>
      <color theme="10"/>
      <name val="Yu Gothic UI"/>
      <family val="3"/>
      <charset val="128"/>
    </font>
    <font>
      <u/>
      <sz val="10"/>
      <color theme="1"/>
      <name val="Yu Gothic UI"/>
      <family val="3"/>
      <charset val="128"/>
    </font>
    <font>
      <b/>
      <sz val="12"/>
      <color theme="1"/>
      <name val="Yu Gothic UI"/>
      <family val="3"/>
      <charset val="128"/>
    </font>
    <font>
      <sz val="10"/>
      <color theme="0"/>
      <name val="Yu Gothic UI"/>
      <family val="3"/>
      <charset val="128"/>
    </font>
    <font>
      <b/>
      <sz val="10"/>
      <color theme="0"/>
      <name val="Yu Gothic UI"/>
      <family val="3"/>
      <charset val="128"/>
    </font>
    <font>
      <sz val="10"/>
      <color theme="0" tint="-0.499984740745262"/>
      <name val="Yu Gothic UI"/>
      <family val="3"/>
      <charset val="128"/>
    </font>
    <font>
      <sz val="10"/>
      <name val="Yu Gothic UI"/>
      <family val="3"/>
      <charset val="128"/>
    </font>
    <font>
      <sz val="8"/>
      <color theme="1"/>
      <name val="Yu Gothic UI"/>
      <family val="3"/>
      <charset val="128"/>
    </font>
    <font>
      <b/>
      <sz val="10"/>
      <name val="Yu Gothic UI"/>
      <family val="3"/>
      <charset val="128"/>
    </font>
    <font>
      <sz val="10"/>
      <color rgb="FF0070C0"/>
      <name val="Yu Gothic UI"/>
      <family val="3"/>
      <charset val="128"/>
    </font>
    <font>
      <u/>
      <sz val="10"/>
      <name val="Yu Gothic UI"/>
      <family val="3"/>
      <charset val="128"/>
    </font>
    <font>
      <sz val="10"/>
      <color theme="0" tint="-4.9989318521683403E-2"/>
      <name val="Yu Gothic UI"/>
      <family val="3"/>
      <charset val="128"/>
    </font>
    <font>
      <sz val="8"/>
      <color rgb="FFFF0000"/>
      <name val="Yu Gothic UI"/>
      <family val="3"/>
      <charset val="128"/>
    </font>
    <font>
      <b/>
      <sz val="10"/>
      <color rgb="FFFF0000"/>
      <name val="Yu Gothic UI"/>
      <family val="3"/>
      <charset val="128"/>
    </font>
    <font>
      <sz val="9.8000000000000007"/>
      <color rgb="FFFF0000"/>
      <name val="Yu Gothic UI"/>
      <family val="3"/>
      <charset val="128"/>
    </font>
    <font>
      <b/>
      <sz val="9.8000000000000007"/>
      <color rgb="FFFF0000"/>
      <name val="Yu Gothic UI"/>
      <family val="3"/>
      <charset val="128"/>
    </font>
    <font>
      <b/>
      <sz val="9.6"/>
      <color rgb="FFFF0000"/>
      <name val="Yu Gothic UI"/>
      <family val="3"/>
      <charset val="128"/>
    </font>
    <font>
      <u/>
      <sz val="10"/>
      <color rgb="FFFF0000"/>
      <name val="Yu Gothic UI"/>
      <family val="3"/>
      <charset val="128"/>
    </font>
    <font>
      <sz val="9.8000000000000007"/>
      <color theme="1"/>
      <name val="Yu Gothic UI"/>
      <family val="3"/>
      <charset val="128"/>
    </font>
    <font>
      <b/>
      <u/>
      <sz val="10"/>
      <name val="Yu Gothic UI"/>
      <family val="3"/>
      <charset val="128"/>
    </font>
    <font>
      <b/>
      <u/>
      <sz val="10"/>
      <color theme="1"/>
      <name val="Yu Gothic UI"/>
      <family val="3"/>
      <charset val="128"/>
    </font>
    <font>
      <b/>
      <sz val="11.75"/>
      <name val="Yu Gothic UI"/>
      <family val="3"/>
      <charset val="128"/>
    </font>
    <font>
      <b/>
      <sz val="10"/>
      <color rgb="FF002060"/>
      <name val="Yu Gothic UI"/>
      <family val="3"/>
      <charset val="128"/>
    </font>
    <font>
      <sz val="9"/>
      <color indexed="81"/>
      <name val="Yu Gothic UI"/>
      <family val="3"/>
      <charset val="128"/>
    </font>
    <font>
      <b/>
      <sz val="9"/>
      <color indexed="39"/>
      <name val="Yu Gothic UI"/>
      <family val="3"/>
      <charset val="128"/>
    </font>
    <font>
      <b/>
      <sz val="9"/>
      <color indexed="81"/>
      <name val="Yu Gothic UI"/>
      <family val="3"/>
      <charset val="128"/>
    </font>
    <font>
      <sz val="9"/>
      <color indexed="39"/>
      <name val="Yu Gothic UI"/>
      <family val="3"/>
      <charset val="128"/>
    </font>
    <font>
      <b/>
      <sz val="9"/>
      <color indexed="10"/>
      <name val="Yu Gothic UI"/>
      <family val="3"/>
      <charset val="128"/>
    </font>
    <font>
      <sz val="10"/>
      <name val="Yu Gothic UI"/>
      <family val="3"/>
      <charset val="2"/>
    </font>
    <font>
      <b/>
      <u/>
      <sz val="10"/>
      <color rgb="FFFF0000"/>
      <name val="Yu Gothic UI"/>
      <family val="3"/>
      <charset val="128"/>
    </font>
  </fonts>
  <fills count="18">
    <fill>
      <patternFill patternType="none"/>
    </fill>
    <fill>
      <patternFill patternType="gray125"/>
    </fill>
    <fill>
      <patternFill patternType="solid">
        <fgColor theme="9" tint="0.79998168889431442"/>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5F5F5F"/>
        <bgColor indexed="64"/>
      </patternFill>
    </fill>
    <fill>
      <patternFill patternType="solid">
        <fgColor rgb="FFDDFFEC"/>
        <bgColor indexed="64"/>
      </patternFill>
    </fill>
    <fill>
      <patternFill patternType="solid">
        <fgColor rgb="FFF7FFFB"/>
        <bgColor indexed="64"/>
      </patternFill>
    </fill>
    <fill>
      <patternFill patternType="solid">
        <fgColor theme="9" tint="-0.499984740745262"/>
        <bgColor indexed="64"/>
      </patternFill>
    </fill>
    <fill>
      <patternFill patternType="solid">
        <fgColor rgb="FFFFCCCC"/>
        <bgColor indexed="64"/>
      </patternFill>
    </fill>
    <fill>
      <patternFill patternType="solid">
        <fgColor theme="9" tint="-0.249977111117893"/>
        <bgColor indexed="64"/>
      </patternFill>
    </fill>
    <fill>
      <patternFill patternType="solid">
        <fgColor rgb="FF8CC068"/>
        <bgColor indexed="64"/>
      </patternFill>
    </fill>
    <fill>
      <patternFill patternType="solid">
        <fgColor theme="0" tint="-0.14996795556505021"/>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0"/>
        <bgColor indexed="64"/>
      </patternFill>
    </fill>
    <fill>
      <patternFill patternType="solid">
        <fgColor theme="4" tint="-0.249977111117893"/>
        <bgColor indexed="64"/>
      </patternFill>
    </fill>
  </fills>
  <borders count="28">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hair">
        <color theme="0" tint="-0.34998626667073579"/>
      </bottom>
      <diagonal/>
    </border>
    <border>
      <left style="thin">
        <color theme="0" tint="-0.34998626667073579"/>
      </left>
      <right style="thin">
        <color theme="0" tint="-0.34998626667073579"/>
      </right>
      <top style="hair">
        <color theme="0" tint="-0.34998626667073579"/>
      </top>
      <bottom style="hair">
        <color theme="0" tint="-0.34998626667073579"/>
      </bottom>
      <diagonal/>
    </border>
    <border>
      <left style="thin">
        <color theme="0" tint="-0.34998626667073579"/>
      </left>
      <right style="thin">
        <color theme="0" tint="-0.34998626667073579"/>
      </right>
      <top style="hair">
        <color theme="0" tint="-0.34998626667073579"/>
      </top>
      <bottom style="thin">
        <color theme="0" tint="-0.34998626667073579"/>
      </bottom>
      <diagonal/>
    </border>
    <border>
      <left style="thin">
        <color theme="0" tint="-0.34998626667073579"/>
      </left>
      <right style="thin">
        <color theme="0" tint="-0.34998626667073579"/>
      </right>
      <top/>
      <bottom style="hair">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left>
      <right/>
      <top style="thin">
        <color theme="0" tint="-0.34998626667073579"/>
      </top>
      <bottom style="thin">
        <color theme="0" tint="-0.34998626667073579"/>
      </bottom>
      <diagonal/>
    </border>
    <border>
      <left style="thin">
        <color theme="0"/>
      </left>
      <right style="thin">
        <color theme="0"/>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right>
      <top style="thin">
        <color theme="0" tint="-0.34998626667073579"/>
      </top>
      <bottom style="thin">
        <color theme="0" tint="-0.34998626667073579"/>
      </bottom>
      <diagonal/>
    </border>
    <border>
      <left/>
      <right style="thin">
        <color theme="0" tint="-0.499984740745262"/>
      </right>
      <top style="thin">
        <color theme="0" tint="-0.34998626667073579"/>
      </top>
      <bottom style="thin">
        <color theme="0" tint="-0.34998626667073579"/>
      </bottom>
      <diagonal/>
    </border>
    <border>
      <left style="thin">
        <color theme="0" tint="-0.499984740745262"/>
      </left>
      <right style="thin">
        <color theme="0"/>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theme="0"/>
      </right>
      <top style="thin">
        <color theme="0" tint="-0.34998626667073579"/>
      </top>
      <bottom style="thin">
        <color theme="0" tint="-0.34998626667073579"/>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thin">
        <color theme="0" tint="-0.34998626667073579"/>
      </right>
      <top style="hair">
        <color theme="0" tint="-0.34998626667073579"/>
      </top>
      <bottom style="double">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s>
  <cellStyleXfs count="10">
    <xf numFmtId="0" fontId="0" fillId="0" borderId="0">
      <alignment vertical="center"/>
    </xf>
    <xf numFmtId="0" fontId="3" fillId="0" borderId="0" applyNumberFormat="0" applyFill="0" applyBorder="0" applyAlignment="0" applyProtection="0">
      <alignment vertical="center"/>
    </xf>
    <xf numFmtId="0" fontId="5" fillId="0" borderId="0">
      <alignment vertical="center"/>
    </xf>
    <xf numFmtId="0" fontId="6" fillId="0" borderId="0" applyNumberFormat="0" applyFill="0" applyBorder="0" applyAlignment="0" applyProtection="0">
      <alignment vertical="top"/>
      <protection locked="0"/>
    </xf>
    <xf numFmtId="9" fontId="7" fillId="0" borderId="0" applyFont="0" applyFill="0" applyBorder="0" applyAlignment="0" applyProtection="0">
      <alignment vertical="center"/>
    </xf>
    <xf numFmtId="0" fontId="8" fillId="0" borderId="0"/>
    <xf numFmtId="0" fontId="1" fillId="0" borderId="0">
      <alignment vertical="center"/>
    </xf>
    <xf numFmtId="0" fontId="13" fillId="0" borderId="0" applyNumberFormat="0" applyFill="0" applyBorder="0" applyAlignment="0" applyProtection="0">
      <alignment vertical="center"/>
    </xf>
    <xf numFmtId="38" fontId="15" fillId="0" borderId="0" applyFont="0" applyFill="0" applyBorder="0" applyAlignment="0" applyProtection="0">
      <alignment vertical="center"/>
    </xf>
    <xf numFmtId="0" fontId="14" fillId="0" borderId="0">
      <alignment vertical="center"/>
    </xf>
  </cellStyleXfs>
  <cellXfs count="290">
    <xf numFmtId="0" fontId="0" fillId="0" borderId="0" xfId="0">
      <alignment vertical="center"/>
    </xf>
    <xf numFmtId="0" fontId="9" fillId="0" borderId="0" xfId="0" applyFont="1">
      <alignment vertical="center"/>
    </xf>
    <xf numFmtId="41" fontId="9" fillId="0" borderId="0" xfId="0" applyNumberFormat="1" applyFont="1">
      <alignment vertical="center"/>
    </xf>
    <xf numFmtId="3" fontId="9" fillId="0" borderId="0" xfId="0" applyNumberFormat="1" applyFont="1">
      <alignment vertical="center"/>
    </xf>
    <xf numFmtId="3" fontId="11" fillId="0" borderId="0" xfId="0" applyNumberFormat="1" applyFont="1">
      <alignment vertical="center"/>
    </xf>
    <xf numFmtId="0" fontId="9" fillId="0" borderId="0" xfId="0" applyFont="1" applyFill="1">
      <alignment vertical="center"/>
    </xf>
    <xf numFmtId="0" fontId="16" fillId="0" borderId="0" xfId="0" applyFont="1" applyFill="1" applyBorder="1" applyAlignment="1" applyProtection="1">
      <alignment vertical="center"/>
    </xf>
    <xf numFmtId="0" fontId="16" fillId="0" borderId="0" xfId="0" applyFont="1" applyBorder="1" applyAlignment="1" applyProtection="1">
      <alignment horizontal="center" vertical="center"/>
    </xf>
    <xf numFmtId="49" fontId="16" fillId="0" borderId="0" xfId="0" applyNumberFormat="1" applyFont="1" applyBorder="1" applyAlignment="1" applyProtection="1">
      <alignment horizontal="center" vertical="center"/>
    </xf>
    <xf numFmtId="0" fontId="16" fillId="0" borderId="0" xfId="0" applyFont="1" applyBorder="1" applyAlignment="1" applyProtection="1">
      <alignment vertical="center"/>
    </xf>
    <xf numFmtId="0" fontId="16" fillId="0" borderId="0" xfId="0" applyFont="1" applyBorder="1" applyAlignment="1" applyProtection="1">
      <alignment vertical="center" wrapText="1"/>
    </xf>
    <xf numFmtId="0" fontId="16" fillId="0" borderId="0" xfId="0" applyFont="1" applyBorder="1" applyAlignment="1" applyProtection="1">
      <alignment horizontal="left" vertical="center" wrapText="1"/>
    </xf>
    <xf numFmtId="0" fontId="17" fillId="0" borderId="0" xfId="0" applyFont="1" applyFill="1" applyBorder="1" applyAlignment="1" applyProtection="1">
      <alignment vertical="center"/>
      <protection locked="0"/>
    </xf>
    <xf numFmtId="0" fontId="18" fillId="0" borderId="0" xfId="0" applyFont="1" applyBorder="1" applyAlignment="1" applyProtection="1">
      <alignment vertical="center"/>
      <protection locked="0"/>
    </xf>
    <xf numFmtId="0" fontId="16" fillId="0" borderId="0" xfId="0" applyFont="1" applyBorder="1" applyAlignment="1" applyProtection="1">
      <alignment vertical="center"/>
      <protection locked="0"/>
    </xf>
    <xf numFmtId="0" fontId="19" fillId="0" borderId="0" xfId="0" applyFont="1" applyBorder="1" applyAlignment="1" applyProtection="1">
      <alignment vertical="center"/>
    </xf>
    <xf numFmtId="49" fontId="19" fillId="0" borderId="0" xfId="0" applyNumberFormat="1" applyFont="1" applyBorder="1" applyAlignment="1" applyProtection="1">
      <alignment vertical="center"/>
    </xf>
    <xf numFmtId="0" fontId="19" fillId="0" borderId="0" xfId="0" applyFont="1" applyBorder="1" applyAlignment="1" applyProtection="1">
      <alignment vertical="center" wrapText="1"/>
    </xf>
    <xf numFmtId="0" fontId="19" fillId="0" borderId="0" xfId="0" applyFont="1" applyBorder="1" applyAlignment="1" applyProtection="1">
      <alignment horizontal="left" vertical="center" wrapText="1"/>
    </xf>
    <xf numFmtId="0" fontId="19" fillId="0" borderId="0" xfId="0" applyFont="1" applyFill="1" applyBorder="1" applyAlignment="1" applyProtection="1">
      <alignment vertical="center"/>
    </xf>
    <xf numFmtId="0" fontId="16" fillId="0" borderId="0" xfId="0" applyFont="1" applyBorder="1" applyAlignment="1" applyProtection="1">
      <alignment horizontal="left" vertical="center"/>
    </xf>
    <xf numFmtId="0" fontId="20" fillId="0" borderId="0" xfId="0" applyFont="1" applyFill="1" applyBorder="1" applyAlignment="1" applyProtection="1">
      <alignment horizontal="left" vertical="center"/>
    </xf>
    <xf numFmtId="49" fontId="16" fillId="0" borderId="0" xfId="0" applyNumberFormat="1" applyFont="1" applyFill="1" applyBorder="1" applyAlignment="1" applyProtection="1">
      <alignment horizontal="center" vertical="center"/>
    </xf>
    <xf numFmtId="0" fontId="16" fillId="0" borderId="0" xfId="0" applyFont="1" applyFill="1" applyBorder="1" applyAlignment="1" applyProtection="1">
      <alignment vertical="center" wrapText="1"/>
    </xf>
    <xf numFmtId="0" fontId="16" fillId="0" borderId="0" xfId="0" applyFont="1" applyFill="1" applyBorder="1" applyAlignment="1" applyProtection="1">
      <alignment horizontal="left" vertical="center" wrapText="1"/>
    </xf>
    <xf numFmtId="0" fontId="16" fillId="7" borderId="0" xfId="0" applyFont="1" applyFill="1" applyBorder="1" applyAlignment="1" applyProtection="1">
      <alignment vertical="center"/>
    </xf>
    <xf numFmtId="0" fontId="16" fillId="0" borderId="0" xfId="0" applyFont="1" applyFill="1" applyBorder="1" applyAlignment="1" applyProtection="1">
      <alignment horizontal="center" vertical="center"/>
    </xf>
    <xf numFmtId="49" fontId="16" fillId="0" borderId="0" xfId="0" applyNumberFormat="1" applyFont="1" applyFill="1" applyBorder="1" applyAlignment="1" applyProtection="1">
      <alignment horizontal="left" vertical="center"/>
    </xf>
    <xf numFmtId="0" fontId="21" fillId="7" borderId="0" xfId="1" applyFont="1" applyFill="1" applyBorder="1" applyAlignment="1" applyProtection="1">
      <alignment vertical="center"/>
    </xf>
    <xf numFmtId="0" fontId="16" fillId="2" borderId="0" xfId="0" applyFont="1" applyFill="1" applyBorder="1" applyAlignment="1" applyProtection="1">
      <alignment horizontal="left" vertical="center"/>
    </xf>
    <xf numFmtId="0" fontId="16" fillId="0" borderId="0" xfId="0" applyFont="1" applyFill="1" applyBorder="1" applyAlignment="1" applyProtection="1">
      <alignment horizontal="left" vertical="center"/>
    </xf>
    <xf numFmtId="0" fontId="23" fillId="0" borderId="0" xfId="0" applyFont="1" applyFill="1" applyBorder="1" applyAlignment="1" applyProtection="1">
      <alignment horizontal="left"/>
    </xf>
    <xf numFmtId="49" fontId="23" fillId="0" borderId="0" xfId="0" applyNumberFormat="1" applyFont="1" applyFill="1" applyBorder="1" applyAlignment="1" applyProtection="1">
      <alignment horizontal="left"/>
    </xf>
    <xf numFmtId="0" fontId="24" fillId="0" borderId="0" xfId="0" applyFont="1" applyFill="1" applyBorder="1" applyAlignment="1" applyProtection="1">
      <alignment horizontal="center" vertical="center"/>
    </xf>
    <xf numFmtId="0" fontId="24" fillId="0" borderId="0" xfId="0" applyFont="1" applyFill="1" applyBorder="1" applyAlignment="1" applyProtection="1">
      <alignment horizontal="center" vertical="center" wrapText="1"/>
    </xf>
    <xf numFmtId="0" fontId="18" fillId="0" borderId="0" xfId="0" applyFont="1" applyBorder="1" applyAlignment="1" applyProtection="1">
      <alignment horizontal="center" vertical="center"/>
      <protection locked="0"/>
    </xf>
    <xf numFmtId="0" fontId="16" fillId="0" borderId="0" xfId="0" applyFont="1" applyBorder="1" applyAlignment="1" applyProtection="1">
      <alignment horizontal="center" vertical="center"/>
      <protection locked="0"/>
    </xf>
    <xf numFmtId="0" fontId="16" fillId="16" borderId="0" xfId="0" applyFont="1" applyFill="1" applyBorder="1" applyAlignment="1" applyProtection="1">
      <alignment vertical="center"/>
    </xf>
    <xf numFmtId="0" fontId="18" fillId="0" borderId="0" xfId="0" applyFont="1" applyFill="1" applyBorder="1" applyAlignment="1" applyProtection="1">
      <alignment horizontal="center" vertical="center"/>
      <protection locked="0"/>
    </xf>
    <xf numFmtId="0" fontId="16" fillId="16" borderId="0" xfId="0" applyFont="1" applyFill="1" applyBorder="1" applyAlignment="1" applyProtection="1">
      <alignment horizontal="center" vertical="center"/>
    </xf>
    <xf numFmtId="0" fontId="32" fillId="0" borderId="0" xfId="0" applyFont="1" applyFill="1" applyBorder="1" applyAlignment="1" applyProtection="1">
      <alignment horizontal="center" vertical="center"/>
    </xf>
    <xf numFmtId="0" fontId="32" fillId="0" borderId="0" xfId="0" applyFont="1" applyFill="1" applyBorder="1" applyAlignment="1" applyProtection="1">
      <alignment horizontal="left" vertical="center" wrapText="1"/>
    </xf>
    <xf numFmtId="0" fontId="18" fillId="0" borderId="0" xfId="0" applyFont="1" applyFill="1" applyBorder="1" applyAlignment="1" applyProtection="1">
      <alignment vertical="center"/>
      <protection locked="0"/>
    </xf>
    <xf numFmtId="0" fontId="16" fillId="0" borderId="0" xfId="0" applyFont="1" applyFill="1" applyBorder="1" applyAlignment="1" applyProtection="1">
      <alignment vertical="center"/>
      <protection locked="0"/>
    </xf>
    <xf numFmtId="0" fontId="16" fillId="0" borderId="0" xfId="0" applyFont="1" applyFill="1" applyBorder="1" applyAlignment="1" applyProtection="1">
      <alignment horizontal="left" vertical="center" wrapText="1"/>
      <protection locked="0"/>
    </xf>
    <xf numFmtId="0" fontId="17" fillId="14" borderId="0" xfId="0" applyFont="1" applyFill="1" applyBorder="1" applyAlignment="1" applyProtection="1">
      <alignment vertical="center"/>
    </xf>
    <xf numFmtId="0" fontId="16" fillId="0" borderId="0" xfId="0" applyFont="1" applyBorder="1" applyAlignment="1" applyProtection="1">
      <alignment horizontal="left" vertical="center" wrapText="1"/>
      <protection locked="0"/>
    </xf>
    <xf numFmtId="0" fontId="19" fillId="0" borderId="0" xfId="0" applyFont="1" applyBorder="1" applyAlignment="1" applyProtection="1">
      <alignment horizontal="left" vertical="center"/>
    </xf>
    <xf numFmtId="0" fontId="32" fillId="0" borderId="0" xfId="0" applyFont="1" applyBorder="1" applyAlignment="1" applyProtection="1">
      <alignment vertical="center"/>
    </xf>
    <xf numFmtId="0" fontId="20" fillId="0" borderId="0" xfId="0" applyFont="1" applyBorder="1" applyAlignment="1" applyProtection="1">
      <alignment horizontal="right"/>
    </xf>
    <xf numFmtId="0" fontId="33" fillId="0" borderId="0" xfId="0" applyFont="1" applyFill="1" applyBorder="1" applyAlignment="1" applyProtection="1">
      <alignment vertical="center" wrapText="1"/>
      <protection locked="0"/>
    </xf>
    <xf numFmtId="0" fontId="32" fillId="0" borderId="0" xfId="0" applyFont="1" applyBorder="1" applyAlignment="1" applyProtection="1">
      <alignment horizontal="left" vertical="center"/>
    </xf>
    <xf numFmtId="0" fontId="16" fillId="0" borderId="0" xfId="0" applyFont="1" applyFill="1" applyBorder="1" applyAlignment="1" applyProtection="1">
      <alignment horizontal="left"/>
    </xf>
    <xf numFmtId="0" fontId="16" fillId="0" borderId="0" xfId="0" applyFont="1" applyBorder="1" applyAlignment="1" applyProtection="1">
      <alignment horizontal="right"/>
    </xf>
    <xf numFmtId="0" fontId="42" fillId="0" borderId="0" xfId="0" applyFont="1" applyFill="1" applyBorder="1" applyAlignment="1" applyProtection="1">
      <alignment horizontal="left" wrapText="1"/>
    </xf>
    <xf numFmtId="0" fontId="16" fillId="0" borderId="0" xfId="0" applyFont="1" applyBorder="1" applyAlignment="1" applyProtection="1">
      <alignment horizontal="left" vertical="center"/>
      <protection locked="0"/>
    </xf>
    <xf numFmtId="0" fontId="32" fillId="0" borderId="0" xfId="0" applyFont="1" applyBorder="1" applyAlignment="1" applyProtection="1">
      <alignment horizontal="left" vertical="center"/>
      <protection locked="0"/>
    </xf>
    <xf numFmtId="0" fontId="32" fillId="0" borderId="0" xfId="0" applyFont="1" applyBorder="1" applyAlignment="1" applyProtection="1">
      <alignment vertical="center"/>
      <protection locked="0"/>
    </xf>
    <xf numFmtId="0" fontId="27" fillId="0" borderId="0" xfId="0" applyFont="1" applyBorder="1" applyAlignment="1" applyProtection="1">
      <alignment vertical="center"/>
      <protection locked="0"/>
    </xf>
    <xf numFmtId="0" fontId="18" fillId="15" borderId="0" xfId="0" applyFont="1" applyFill="1" applyBorder="1" applyAlignment="1" applyProtection="1">
      <alignment vertical="center"/>
      <protection locked="0"/>
    </xf>
    <xf numFmtId="0" fontId="16" fillId="15" borderId="0" xfId="0" applyFont="1" applyFill="1" applyBorder="1" applyAlignment="1" applyProtection="1">
      <alignment vertical="center"/>
      <protection locked="0"/>
    </xf>
    <xf numFmtId="0" fontId="16" fillId="0" borderId="2" xfId="0" applyFont="1" applyFill="1" applyBorder="1" applyAlignment="1" applyProtection="1">
      <alignment horizontal="center" vertical="center" wrapText="1"/>
    </xf>
    <xf numFmtId="49" fontId="16" fillId="0" borderId="2" xfId="0" applyNumberFormat="1" applyFont="1" applyBorder="1" applyAlignment="1" applyProtection="1">
      <alignment horizontal="left" vertical="center" wrapText="1" indent="2"/>
    </xf>
    <xf numFmtId="0" fontId="16" fillId="0" borderId="2" xfId="0" applyFont="1" applyFill="1" applyBorder="1" applyAlignment="1" applyProtection="1">
      <alignment horizontal="left" vertical="center" indent="1"/>
    </xf>
    <xf numFmtId="0" fontId="16" fillId="8" borderId="2" xfId="0" applyFont="1" applyFill="1" applyBorder="1" applyAlignment="1" applyProtection="1">
      <alignment horizontal="left" vertical="center" wrapText="1"/>
    </xf>
    <xf numFmtId="0" fontId="16" fillId="0" borderId="3" xfId="0" applyFont="1" applyFill="1" applyBorder="1" applyAlignment="1" applyProtection="1">
      <alignment horizontal="center" vertical="center" wrapText="1"/>
    </xf>
    <xf numFmtId="49" fontId="16" fillId="0" borderId="3" xfId="0" applyNumberFormat="1" applyFont="1" applyBorder="1" applyAlignment="1" applyProtection="1">
      <alignment horizontal="left" vertical="center" wrapText="1" indent="2"/>
    </xf>
    <xf numFmtId="0" fontId="16" fillId="0" borderId="3" xfId="0" applyFont="1" applyBorder="1" applyAlignment="1" applyProtection="1">
      <alignment horizontal="left" vertical="center" wrapText="1" indent="1"/>
    </xf>
    <xf numFmtId="0" fontId="16" fillId="8" borderId="3" xfId="0" applyFont="1" applyFill="1" applyBorder="1" applyAlignment="1" applyProtection="1">
      <alignment horizontal="left" vertical="center" wrapText="1"/>
    </xf>
    <xf numFmtId="0" fontId="16" fillId="0" borderId="3" xfId="0" applyFont="1" applyFill="1" applyBorder="1" applyAlignment="1" applyProtection="1">
      <alignment horizontal="left" vertical="center" indent="1"/>
    </xf>
    <xf numFmtId="0" fontId="16" fillId="0" borderId="3" xfId="0" applyFont="1" applyFill="1" applyBorder="1" applyAlignment="1" applyProtection="1">
      <alignment horizontal="left" vertical="center" wrapText="1" indent="1"/>
    </xf>
    <xf numFmtId="0" fontId="16" fillId="0" borderId="3" xfId="0" applyFont="1" applyBorder="1" applyAlignment="1" applyProtection="1">
      <alignment horizontal="left" vertical="center" indent="1"/>
    </xf>
    <xf numFmtId="0" fontId="16" fillId="0" borderId="3" xfId="0" applyFont="1" applyFill="1" applyBorder="1" applyAlignment="1" applyProtection="1">
      <alignment horizontal="center" vertical="center"/>
    </xf>
    <xf numFmtId="49" fontId="16" fillId="0" borderId="3" xfId="0" applyNumberFormat="1" applyFont="1" applyBorder="1" applyAlignment="1" applyProtection="1">
      <alignment horizontal="left" vertical="center" indent="2"/>
    </xf>
    <xf numFmtId="0" fontId="27" fillId="8" borderId="3" xfId="0" applyFont="1" applyFill="1" applyBorder="1" applyAlignment="1" applyProtection="1">
      <alignment horizontal="left" vertical="center" wrapText="1"/>
    </xf>
    <xf numFmtId="0" fontId="26" fillId="4" borderId="3" xfId="0" applyFont="1" applyFill="1" applyBorder="1" applyAlignment="1" applyProtection="1">
      <alignment vertical="center"/>
    </xf>
    <xf numFmtId="41" fontId="16" fillId="0" borderId="3" xfId="0" applyNumberFormat="1" applyFont="1" applyFill="1" applyBorder="1" applyAlignment="1" applyProtection="1">
      <alignment horizontal="left" vertical="center" wrapText="1"/>
      <protection hidden="1"/>
    </xf>
    <xf numFmtId="0" fontId="27" fillId="8" borderId="3" xfId="0" applyFont="1" applyFill="1" applyBorder="1" applyAlignment="1" applyProtection="1">
      <alignment horizontal="center" vertical="center" wrapText="1"/>
    </xf>
    <xf numFmtId="0" fontId="16" fillId="0" borderId="4" xfId="0" applyFont="1" applyFill="1" applyBorder="1" applyAlignment="1" applyProtection="1">
      <alignment horizontal="center" vertical="center"/>
    </xf>
    <xf numFmtId="49" fontId="16" fillId="0" borderId="4" xfId="0" applyNumberFormat="1" applyFont="1" applyBorder="1" applyAlignment="1" applyProtection="1">
      <alignment horizontal="left" vertical="center" indent="2"/>
    </xf>
    <xf numFmtId="0" fontId="27" fillId="8" borderId="4" xfId="0" applyFont="1" applyFill="1" applyBorder="1" applyAlignment="1" applyProtection="1">
      <alignment horizontal="center" vertical="center" wrapText="1"/>
    </xf>
    <xf numFmtId="41" fontId="16" fillId="0" borderId="4" xfId="0" applyNumberFormat="1" applyFont="1" applyFill="1" applyBorder="1" applyAlignment="1" applyProtection="1">
      <alignment horizontal="left" vertical="center" wrapText="1"/>
      <protection hidden="1"/>
    </xf>
    <xf numFmtId="49" fontId="16" fillId="0" borderId="2" xfId="0" applyNumberFormat="1" applyFont="1" applyBorder="1" applyAlignment="1" applyProtection="1">
      <alignment horizontal="center" vertical="center" wrapText="1"/>
    </xf>
    <xf numFmtId="0" fontId="16" fillId="0" borderId="2" xfId="0" applyFont="1" applyFill="1" applyBorder="1" applyAlignment="1" applyProtection="1">
      <alignment horizontal="left" vertical="center" wrapText="1" indent="1"/>
    </xf>
    <xf numFmtId="0" fontId="16" fillId="2" borderId="2" xfId="0" applyFont="1" applyFill="1" applyBorder="1" applyAlignment="1" applyProtection="1">
      <alignment horizontal="left" vertical="center" wrapText="1"/>
      <protection locked="0"/>
    </xf>
    <xf numFmtId="0" fontId="26" fillId="4" borderId="2" xfId="0" applyFont="1" applyFill="1" applyBorder="1" applyAlignment="1" applyProtection="1">
      <alignment vertical="center"/>
    </xf>
    <xf numFmtId="0" fontId="27" fillId="8" borderId="4" xfId="0" applyFont="1" applyFill="1" applyBorder="1" applyAlignment="1" applyProtection="1">
      <alignment horizontal="left" vertical="center" wrapText="1"/>
    </xf>
    <xf numFmtId="0" fontId="16" fillId="2" borderId="4" xfId="0" applyFont="1" applyFill="1" applyBorder="1" applyAlignment="1" applyProtection="1">
      <alignment horizontal="left" vertical="center" wrapText="1"/>
      <protection locked="0"/>
    </xf>
    <xf numFmtId="0" fontId="16" fillId="0" borderId="4" xfId="0" applyFont="1" applyBorder="1" applyAlignment="1" applyProtection="1">
      <alignment horizontal="left" vertical="center" indent="1"/>
    </xf>
    <xf numFmtId="0" fontId="16" fillId="8" borderId="4" xfId="0" applyFont="1" applyFill="1" applyBorder="1" applyAlignment="1" applyProtection="1">
      <alignment horizontal="left" vertical="center" wrapText="1"/>
    </xf>
    <xf numFmtId="0" fontId="26" fillId="4" borderId="4" xfId="0" applyFont="1" applyFill="1" applyBorder="1" applyAlignment="1" applyProtection="1">
      <alignment vertical="center"/>
    </xf>
    <xf numFmtId="0" fontId="16" fillId="0" borderId="5" xfId="0" applyFont="1" applyFill="1" applyBorder="1" applyAlignment="1" applyProtection="1">
      <alignment horizontal="center" vertical="center" wrapText="1"/>
    </xf>
    <xf numFmtId="0" fontId="16" fillId="0" borderId="1" xfId="0" applyFont="1" applyFill="1" applyBorder="1" applyAlignment="1" applyProtection="1">
      <alignment horizontal="center" vertical="center" wrapText="1"/>
    </xf>
    <xf numFmtId="49" fontId="16" fillId="0" borderId="1" xfId="0" applyNumberFormat="1" applyFont="1" applyBorder="1" applyAlignment="1" applyProtection="1">
      <alignment horizontal="left" vertical="center" wrapText="1" indent="2"/>
    </xf>
    <xf numFmtId="0" fontId="16" fillId="0" borderId="1" xfId="0" applyFont="1" applyFill="1" applyBorder="1" applyAlignment="1" applyProtection="1">
      <alignment horizontal="left" vertical="center" indent="1"/>
    </xf>
    <xf numFmtId="0" fontId="16" fillId="8" borderId="1" xfId="0" applyFont="1" applyFill="1" applyBorder="1" applyAlignment="1" applyProtection="1">
      <alignment horizontal="left" vertical="center" wrapText="1"/>
    </xf>
    <xf numFmtId="0" fontId="26" fillId="13" borderId="1" xfId="0" applyFont="1" applyFill="1" applyBorder="1" applyAlignment="1" applyProtection="1">
      <alignment vertical="center"/>
    </xf>
    <xf numFmtId="0" fontId="16" fillId="8" borderId="6" xfId="0" applyFont="1" applyFill="1" applyBorder="1" applyAlignment="1" applyProtection="1">
      <alignment horizontal="left" vertical="center" wrapText="1"/>
    </xf>
    <xf numFmtId="0" fontId="16" fillId="0" borderId="7" xfId="0" applyFont="1" applyFill="1" applyBorder="1" applyAlignment="1" applyProtection="1">
      <alignment horizontal="center" vertical="center" wrapText="1"/>
    </xf>
    <xf numFmtId="0" fontId="16" fillId="8" borderId="7" xfId="0" applyFont="1" applyFill="1" applyBorder="1" applyAlignment="1" applyProtection="1">
      <alignment horizontal="left" vertical="top" wrapText="1"/>
    </xf>
    <xf numFmtId="0" fontId="16" fillId="2" borderId="7" xfId="0" applyFont="1" applyFill="1" applyBorder="1" applyAlignment="1" applyProtection="1">
      <alignment horizontal="left" vertical="center" wrapText="1"/>
      <protection locked="0"/>
    </xf>
    <xf numFmtId="0" fontId="16" fillId="0" borderId="2" xfId="0" applyFont="1" applyBorder="1" applyAlignment="1" applyProtection="1">
      <alignment horizontal="left" vertical="center" wrapText="1" indent="1"/>
    </xf>
    <xf numFmtId="0" fontId="16" fillId="0" borderId="4" xfId="0" applyFont="1" applyFill="1" applyBorder="1" applyAlignment="1" applyProtection="1">
      <alignment horizontal="center" vertical="center" wrapText="1"/>
    </xf>
    <xf numFmtId="49" fontId="16" fillId="0" borderId="4" xfId="0" applyNumberFormat="1" applyFont="1" applyBorder="1" applyAlignment="1" applyProtection="1">
      <alignment horizontal="left" vertical="center" wrapText="1" indent="2"/>
    </xf>
    <xf numFmtId="0" fontId="16" fillId="0" borderId="4" xfId="0" applyFont="1" applyFill="1" applyBorder="1" applyAlignment="1" applyProtection="1">
      <alignment horizontal="left" vertical="center" indent="1"/>
    </xf>
    <xf numFmtId="0" fontId="16" fillId="0" borderId="5" xfId="0" applyFont="1" applyBorder="1" applyAlignment="1" applyProtection="1">
      <alignment horizontal="left" vertical="center" indent="1"/>
    </xf>
    <xf numFmtId="0" fontId="16" fillId="0" borderId="1" xfId="0" applyFont="1" applyFill="1" applyBorder="1" applyAlignment="1" applyProtection="1">
      <alignment horizontal="left" vertical="center" wrapText="1" indent="1"/>
    </xf>
    <xf numFmtId="0" fontId="16" fillId="2" borderId="1" xfId="0" applyFont="1" applyFill="1" applyBorder="1" applyAlignment="1" applyProtection="1">
      <alignment horizontal="left" vertical="center" wrapText="1"/>
      <protection locked="0"/>
    </xf>
    <xf numFmtId="0" fontId="16" fillId="0" borderId="2" xfId="0" applyFont="1" applyFill="1" applyBorder="1" applyAlignment="1" applyProtection="1">
      <alignment horizontal="center" vertical="center"/>
    </xf>
    <xf numFmtId="49" fontId="16" fillId="0" borderId="2" xfId="0" applyNumberFormat="1" applyFont="1" applyBorder="1" applyAlignment="1" applyProtection="1">
      <alignment horizontal="left" vertical="center" indent="2"/>
    </xf>
    <xf numFmtId="0" fontId="16" fillId="0" borderId="2" xfId="0" applyFont="1" applyBorder="1" applyAlignment="1" applyProtection="1">
      <alignment horizontal="left" vertical="center" indent="1"/>
    </xf>
    <xf numFmtId="0" fontId="16" fillId="15" borderId="2" xfId="0" applyFont="1" applyFill="1" applyBorder="1" applyAlignment="1" applyProtection="1">
      <alignment horizontal="center" vertical="center"/>
    </xf>
    <xf numFmtId="49" fontId="16" fillId="0" borderId="2" xfId="0" applyNumberFormat="1" applyFont="1" applyFill="1" applyBorder="1" applyAlignment="1" applyProtection="1">
      <alignment horizontal="left" vertical="center" indent="2"/>
    </xf>
    <xf numFmtId="0" fontId="16" fillId="0" borderId="1" xfId="0" applyFont="1" applyFill="1" applyBorder="1" applyAlignment="1" applyProtection="1">
      <alignment horizontal="center" vertical="center"/>
    </xf>
    <xf numFmtId="0" fontId="27" fillId="8" borderId="2" xfId="0" applyFont="1" applyFill="1" applyBorder="1" applyAlignment="1" applyProtection="1">
      <alignment horizontal="left" vertical="center" wrapText="1"/>
    </xf>
    <xf numFmtId="0" fontId="16" fillId="4" borderId="2" xfId="0" applyFont="1" applyFill="1" applyBorder="1" applyAlignment="1" applyProtection="1">
      <alignment horizontal="left" vertical="center" wrapText="1"/>
    </xf>
    <xf numFmtId="49" fontId="16" fillId="0" borderId="1" xfId="0" applyNumberFormat="1" applyFont="1" applyBorder="1" applyAlignment="1" applyProtection="1">
      <alignment horizontal="center" vertical="center" wrapText="1"/>
    </xf>
    <xf numFmtId="49" fontId="16" fillId="0" borderId="4" xfId="0" applyNumberFormat="1" applyFont="1" applyBorder="1" applyAlignment="1" applyProtection="1">
      <alignment horizontal="center" vertical="center" wrapText="1"/>
    </xf>
    <xf numFmtId="0" fontId="16" fillId="4" borderId="4" xfId="0" applyFont="1" applyFill="1" applyBorder="1" applyAlignment="1" applyProtection="1">
      <alignment vertical="center" wrapText="1"/>
    </xf>
    <xf numFmtId="0" fontId="16" fillId="8" borderId="2" xfId="0" applyFont="1" applyFill="1" applyBorder="1" applyAlignment="1" applyProtection="1">
      <alignment horizontal="center" vertical="center"/>
    </xf>
    <xf numFmtId="0" fontId="16" fillId="8" borderId="3" xfId="0" applyFont="1" applyFill="1" applyBorder="1" applyAlignment="1" applyProtection="1">
      <alignment horizontal="center" vertical="center"/>
    </xf>
    <xf numFmtId="41" fontId="16" fillId="2" borderId="3" xfId="0" applyNumberFormat="1" applyFont="1" applyFill="1" applyBorder="1" applyAlignment="1" applyProtection="1">
      <alignment horizontal="right" vertical="center"/>
      <protection locked="0"/>
    </xf>
    <xf numFmtId="41" fontId="16" fillId="2" borderId="3" xfId="0" applyNumberFormat="1" applyFont="1" applyFill="1" applyBorder="1" applyAlignment="1" applyProtection="1">
      <alignment vertical="center"/>
      <protection locked="0"/>
    </xf>
    <xf numFmtId="0" fontId="26" fillId="8" borderId="3" xfId="0" applyFont="1" applyFill="1" applyBorder="1" applyAlignment="1" applyProtection="1">
      <alignment horizontal="center" vertical="center"/>
    </xf>
    <xf numFmtId="41" fontId="16" fillId="0" borderId="3" xfId="0" applyNumberFormat="1" applyFont="1" applyFill="1" applyBorder="1" applyAlignment="1" applyProtection="1">
      <alignment horizontal="left" vertical="center"/>
      <protection hidden="1"/>
    </xf>
    <xf numFmtId="41" fontId="16" fillId="0" borderId="3" xfId="0" applyNumberFormat="1" applyFont="1" applyFill="1" applyBorder="1" applyAlignment="1" applyProtection="1">
      <alignment vertical="center"/>
      <protection hidden="1"/>
    </xf>
    <xf numFmtId="0" fontId="16" fillId="10" borderId="3" xfId="0" applyFont="1" applyFill="1" applyBorder="1" applyAlignment="1" applyProtection="1">
      <alignment horizontal="center" vertical="center"/>
    </xf>
    <xf numFmtId="41" fontId="16" fillId="4" borderId="3" xfId="0" applyNumberFormat="1" applyFont="1" applyFill="1" applyBorder="1" applyAlignment="1" applyProtection="1">
      <alignment horizontal="left" vertical="center"/>
      <protection hidden="1"/>
    </xf>
    <xf numFmtId="10" fontId="16" fillId="0" borderId="3" xfId="4" applyNumberFormat="1" applyFont="1" applyBorder="1" applyAlignment="1" applyProtection="1">
      <alignment vertical="center"/>
      <protection hidden="1"/>
    </xf>
    <xf numFmtId="0" fontId="16" fillId="8" borderId="4" xfId="0" applyFont="1" applyFill="1" applyBorder="1" applyAlignment="1" applyProtection="1">
      <alignment vertical="center" wrapText="1"/>
    </xf>
    <xf numFmtId="0" fontId="24" fillId="6" borderId="8" xfId="0" applyFont="1" applyFill="1" applyBorder="1" applyAlignment="1" applyProtection="1">
      <alignment horizontal="center" vertical="center" wrapText="1"/>
    </xf>
    <xf numFmtId="0" fontId="24" fillId="6" borderId="9" xfId="0" applyFont="1" applyFill="1" applyBorder="1" applyAlignment="1" applyProtection="1">
      <alignment horizontal="center" vertical="center"/>
    </xf>
    <xf numFmtId="0" fontId="24" fillId="6" borderId="9" xfId="0" applyFont="1" applyFill="1" applyBorder="1" applyAlignment="1" applyProtection="1">
      <alignment horizontal="center" vertical="center" wrapText="1"/>
    </xf>
    <xf numFmtId="0" fontId="25" fillId="9" borderId="10" xfId="0" applyFont="1" applyFill="1" applyBorder="1" applyAlignment="1" applyProtection="1">
      <alignment horizontal="center" vertical="center" wrapText="1"/>
    </xf>
    <xf numFmtId="0" fontId="25" fillId="9" borderId="11" xfId="0" applyFont="1" applyFill="1" applyBorder="1" applyAlignment="1" applyProtection="1">
      <alignment horizontal="center" vertical="center"/>
    </xf>
    <xf numFmtId="0" fontId="25" fillId="9" borderId="9" xfId="0" applyFont="1" applyFill="1" applyBorder="1" applyAlignment="1" applyProtection="1">
      <alignment horizontal="center" vertical="center"/>
    </xf>
    <xf numFmtId="0" fontId="25" fillId="9" borderId="12" xfId="0" applyFont="1" applyFill="1" applyBorder="1" applyAlignment="1" applyProtection="1">
      <alignment horizontal="center" vertical="center"/>
    </xf>
    <xf numFmtId="0" fontId="24" fillId="6" borderId="13" xfId="0" applyFont="1" applyFill="1" applyBorder="1" applyAlignment="1" applyProtection="1">
      <alignment horizontal="center" vertical="center" wrapText="1"/>
    </xf>
    <xf numFmtId="49" fontId="24" fillId="6" borderId="14" xfId="0" applyNumberFormat="1" applyFont="1" applyFill="1" applyBorder="1" applyAlignment="1" applyProtection="1">
      <alignment horizontal="centerContinuous" vertical="center" wrapText="1"/>
    </xf>
    <xf numFmtId="0" fontId="24" fillId="6" borderId="15" xfId="0" applyFont="1" applyFill="1" applyBorder="1" applyAlignment="1" applyProtection="1">
      <alignment horizontal="centerContinuous" vertical="center"/>
    </xf>
    <xf numFmtId="0" fontId="24" fillId="6" borderId="10" xfId="0" applyFont="1" applyFill="1" applyBorder="1" applyAlignment="1" applyProtection="1">
      <alignment horizontal="centerContinuous" vertical="center" wrapText="1"/>
    </xf>
    <xf numFmtId="0" fontId="24" fillId="6" borderId="16" xfId="0" applyFont="1" applyFill="1" applyBorder="1" applyAlignment="1" applyProtection="1">
      <alignment horizontal="center" vertical="center"/>
    </xf>
    <xf numFmtId="49" fontId="24" fillId="6" borderId="11" xfId="0" applyNumberFormat="1" applyFont="1" applyFill="1" applyBorder="1" applyAlignment="1" applyProtection="1">
      <alignment horizontal="centerContinuous" vertical="center"/>
    </xf>
    <xf numFmtId="0" fontId="24" fillId="6" borderId="17" xfId="0" applyFont="1" applyFill="1" applyBorder="1" applyAlignment="1" applyProtection="1">
      <alignment horizontal="centerContinuous" vertical="center"/>
    </xf>
    <xf numFmtId="0" fontId="24" fillId="6" borderId="17" xfId="0" applyFont="1" applyFill="1" applyBorder="1" applyAlignment="1" applyProtection="1">
      <alignment horizontal="centerContinuous" vertical="center" wrapText="1"/>
    </xf>
    <xf numFmtId="0" fontId="25" fillId="9" borderId="17" xfId="0" applyFont="1" applyFill="1" applyBorder="1" applyAlignment="1" applyProtection="1">
      <alignment horizontal="center" vertical="center" wrapText="1"/>
    </xf>
    <xf numFmtId="0" fontId="24" fillId="0" borderId="18" xfId="0" applyFont="1" applyFill="1" applyBorder="1" applyAlignment="1" applyProtection="1">
      <alignment horizontal="center" vertical="center" wrapText="1"/>
    </xf>
    <xf numFmtId="49" fontId="24" fillId="6" borderId="11" xfId="0" applyNumberFormat="1" applyFont="1" applyFill="1" applyBorder="1" applyAlignment="1" applyProtection="1">
      <alignment horizontal="centerContinuous" vertical="center" wrapText="1"/>
    </xf>
    <xf numFmtId="0" fontId="24" fillId="6" borderId="10" xfId="0" applyFont="1" applyFill="1" applyBorder="1" applyAlignment="1" applyProtection="1">
      <alignment horizontal="center" vertical="center" wrapText="1"/>
    </xf>
    <xf numFmtId="0" fontId="24" fillId="6" borderId="10" xfId="0" applyFont="1" applyFill="1" applyBorder="1" applyAlignment="1" applyProtection="1">
      <alignment horizontal="center" vertical="center"/>
    </xf>
    <xf numFmtId="0" fontId="24" fillId="6" borderId="17" xfId="0" applyFont="1" applyFill="1" applyBorder="1" applyAlignment="1" applyProtection="1">
      <alignment horizontal="center" vertical="center" wrapText="1"/>
    </xf>
    <xf numFmtId="0" fontId="25" fillId="9" borderId="11" xfId="0" applyFont="1" applyFill="1" applyBorder="1" applyAlignment="1" applyProtection="1">
      <alignment horizontal="center" vertical="center" wrapText="1"/>
    </xf>
    <xf numFmtId="0" fontId="24" fillId="6" borderId="11" xfId="0" applyFont="1" applyFill="1" applyBorder="1" applyAlignment="1" applyProtection="1">
      <alignment horizontal="center" vertical="center" wrapText="1"/>
    </xf>
    <xf numFmtId="0" fontId="24" fillId="6" borderId="11" xfId="0" applyFont="1" applyFill="1" applyBorder="1" applyAlignment="1" applyProtection="1">
      <alignment horizontal="center" vertical="center"/>
    </xf>
    <xf numFmtId="41" fontId="16" fillId="2" borderId="2" xfId="0" applyNumberFormat="1" applyFont="1" applyFill="1" applyBorder="1" applyAlignment="1" applyProtection="1">
      <alignment horizontal="right" vertical="center"/>
      <protection locked="0"/>
    </xf>
    <xf numFmtId="41" fontId="16" fillId="2" borderId="2" xfId="0" applyNumberFormat="1" applyFont="1" applyFill="1" applyBorder="1" applyAlignment="1" applyProtection="1">
      <alignment horizontal="left" vertical="center"/>
      <protection locked="0"/>
    </xf>
    <xf numFmtId="41" fontId="16" fillId="2" borderId="3" xfId="0" applyNumberFormat="1" applyFont="1" applyFill="1" applyBorder="1" applyAlignment="1" applyProtection="1">
      <alignment horizontal="left" vertical="center"/>
      <protection locked="0"/>
    </xf>
    <xf numFmtId="41" fontId="16" fillId="0" borderId="3" xfId="0" applyNumberFormat="1" applyFont="1" applyFill="1" applyBorder="1" applyAlignment="1" applyProtection="1">
      <alignment horizontal="left" vertical="center"/>
    </xf>
    <xf numFmtId="12" fontId="16" fillId="0" borderId="3" xfId="0" applyNumberFormat="1" applyFont="1" applyFill="1" applyBorder="1" applyAlignment="1" applyProtection="1">
      <alignment horizontal="right" vertical="center"/>
      <protection hidden="1"/>
    </xf>
    <xf numFmtId="0" fontId="16" fillId="12" borderId="4" xfId="0" applyFont="1" applyFill="1" applyBorder="1" applyAlignment="1" applyProtection="1">
      <alignment horizontal="left" vertical="center" indent="1"/>
    </xf>
    <xf numFmtId="0" fontId="16" fillId="8" borderId="4" xfId="0" applyFont="1" applyFill="1" applyBorder="1" applyAlignment="1" applyProtection="1">
      <alignment horizontal="center" vertical="center"/>
    </xf>
    <xf numFmtId="41" fontId="16" fillId="0" borderId="4" xfId="0" applyNumberFormat="1" applyFont="1" applyFill="1" applyBorder="1" applyAlignment="1" applyProtection="1">
      <alignment horizontal="left" vertical="center"/>
      <protection hidden="1"/>
    </xf>
    <xf numFmtId="0" fontId="16" fillId="12" borderId="2" xfId="0" applyFont="1" applyFill="1" applyBorder="1" applyAlignment="1" applyProtection="1">
      <alignment horizontal="left" vertical="center" wrapText="1" indent="1"/>
    </xf>
    <xf numFmtId="0" fontId="26" fillId="8" borderId="2" xfId="0" applyFont="1" applyFill="1" applyBorder="1" applyAlignment="1" applyProtection="1">
      <alignment horizontal="center" vertical="center"/>
    </xf>
    <xf numFmtId="41" fontId="16" fillId="0" borderId="2" xfId="0" applyNumberFormat="1" applyFont="1" applyFill="1" applyBorder="1" applyAlignment="1" applyProtection="1">
      <alignment horizontal="left" vertical="center"/>
    </xf>
    <xf numFmtId="0" fontId="16" fillId="12" borderId="3" xfId="0" applyFont="1" applyFill="1" applyBorder="1" applyAlignment="1" applyProtection="1">
      <alignment horizontal="left" vertical="center" wrapText="1" indent="1"/>
    </xf>
    <xf numFmtId="0" fontId="24" fillId="11" borderId="4" xfId="0" applyFont="1" applyFill="1" applyBorder="1" applyAlignment="1" applyProtection="1">
      <alignment horizontal="left" vertical="center" indent="1"/>
    </xf>
    <xf numFmtId="0" fontId="26" fillId="8" borderId="4" xfId="0" applyFont="1" applyFill="1" applyBorder="1" applyAlignment="1" applyProtection="1">
      <alignment horizontal="center" vertical="center"/>
    </xf>
    <xf numFmtId="41" fontId="16" fillId="0" borderId="4" xfId="0" applyNumberFormat="1" applyFont="1" applyFill="1" applyBorder="1" applyAlignment="1" applyProtection="1">
      <alignment horizontal="left" vertical="center"/>
    </xf>
    <xf numFmtId="0" fontId="16" fillId="8" borderId="1" xfId="0" applyFont="1" applyFill="1" applyBorder="1" applyAlignment="1" applyProtection="1">
      <alignment horizontal="center" vertical="center"/>
    </xf>
    <xf numFmtId="14" fontId="16" fillId="2" borderId="1" xfId="0" applyNumberFormat="1" applyFont="1" applyFill="1" applyBorder="1" applyAlignment="1" applyProtection="1">
      <alignment horizontal="left" vertical="center"/>
      <protection locked="0"/>
    </xf>
    <xf numFmtId="0" fontId="16" fillId="0" borderId="2" xfId="0" applyFont="1" applyBorder="1" applyAlignment="1" applyProtection="1">
      <alignment horizontal="left" vertical="center" wrapText="1"/>
    </xf>
    <xf numFmtId="0" fontId="16" fillId="8" borderId="2" xfId="0" applyFont="1" applyFill="1" applyBorder="1" applyAlignment="1" applyProtection="1">
      <alignment vertical="center" wrapText="1"/>
    </xf>
    <xf numFmtId="0" fontId="16" fillId="8" borderId="5" xfId="0" applyFont="1" applyFill="1" applyBorder="1" applyAlignment="1" applyProtection="1">
      <alignment horizontal="center" vertical="center"/>
    </xf>
    <xf numFmtId="41" fontId="16" fillId="2" borderId="5" xfId="0" applyNumberFormat="1" applyFont="1" applyFill="1" applyBorder="1" applyAlignment="1" applyProtection="1">
      <alignment horizontal="right" vertical="center"/>
      <protection locked="0"/>
    </xf>
    <xf numFmtId="41" fontId="16" fillId="2" borderId="5" xfId="0" applyNumberFormat="1" applyFont="1" applyFill="1" applyBorder="1" applyAlignment="1" applyProtection="1">
      <alignment vertical="center"/>
      <protection locked="0"/>
    </xf>
    <xf numFmtId="41" fontId="16" fillId="2" borderId="4" xfId="0" applyNumberFormat="1" applyFont="1" applyFill="1" applyBorder="1" applyAlignment="1" applyProtection="1">
      <alignment horizontal="right" vertical="center"/>
      <protection locked="0"/>
    </xf>
    <xf numFmtId="41" fontId="16" fillId="2" borderId="4" xfId="0" applyNumberFormat="1" applyFont="1" applyFill="1" applyBorder="1" applyAlignment="1" applyProtection="1">
      <alignment vertical="center"/>
      <protection locked="0"/>
    </xf>
    <xf numFmtId="0" fontId="16" fillId="8" borderId="7" xfId="0" applyFont="1" applyFill="1" applyBorder="1" applyAlignment="1" applyProtection="1">
      <alignment vertical="center" wrapText="1"/>
    </xf>
    <xf numFmtId="41" fontId="16" fillId="0" borderId="2" xfId="0" applyNumberFormat="1" applyFont="1" applyBorder="1" applyAlignment="1" applyProtection="1">
      <alignment horizontal="left" vertical="center"/>
      <protection hidden="1"/>
    </xf>
    <xf numFmtId="41" fontId="16" fillId="0" borderId="2" xfId="0" applyNumberFormat="1" applyFont="1" applyBorder="1" applyAlignment="1" applyProtection="1">
      <alignment vertical="center"/>
      <protection hidden="1"/>
    </xf>
    <xf numFmtId="0" fontId="26" fillId="8" borderId="5" xfId="0" applyFont="1" applyFill="1" applyBorder="1" applyAlignment="1" applyProtection="1">
      <alignment horizontal="center" vertical="center"/>
    </xf>
    <xf numFmtId="0" fontId="26" fillId="8" borderId="4" xfId="0" applyFont="1" applyFill="1" applyBorder="1" applyAlignment="1" applyProtection="1">
      <alignment horizontal="center" vertical="center" wrapText="1"/>
    </xf>
    <xf numFmtId="41" fontId="16" fillId="0" borderId="4" xfId="0" applyNumberFormat="1" applyFont="1" applyFill="1" applyBorder="1" applyAlignment="1" applyProtection="1">
      <alignment vertical="center"/>
      <protection hidden="1"/>
    </xf>
    <xf numFmtId="41" fontId="16" fillId="0" borderId="2" xfId="0" applyNumberFormat="1" applyFont="1" applyFill="1" applyBorder="1" applyAlignment="1" applyProtection="1">
      <alignment horizontal="left" vertical="center"/>
      <protection hidden="1"/>
    </xf>
    <xf numFmtId="41" fontId="16" fillId="0" borderId="2" xfId="0" applyNumberFormat="1" applyFont="1" applyFill="1" applyBorder="1" applyAlignment="1" applyProtection="1">
      <alignment vertical="center"/>
      <protection hidden="1"/>
    </xf>
    <xf numFmtId="0" fontId="16" fillId="0" borderId="19" xfId="0" applyFont="1" applyFill="1" applyBorder="1" applyAlignment="1" applyProtection="1">
      <alignment horizontal="center" vertical="center"/>
    </xf>
    <xf numFmtId="0" fontId="16" fillId="3" borderId="19" xfId="0" applyFont="1" applyFill="1" applyBorder="1" applyAlignment="1" applyProtection="1">
      <alignment horizontal="left" vertical="center" indent="1"/>
    </xf>
    <xf numFmtId="0" fontId="16" fillId="8" borderId="19" xfId="0" applyFont="1" applyFill="1" applyBorder="1" applyAlignment="1" applyProtection="1">
      <alignment horizontal="center" vertical="center"/>
    </xf>
    <xf numFmtId="0" fontId="16" fillId="0" borderId="19" xfId="0" applyFont="1" applyFill="1" applyBorder="1" applyAlignment="1" applyProtection="1">
      <alignment horizontal="left" vertical="center"/>
      <protection hidden="1"/>
    </xf>
    <xf numFmtId="0" fontId="16" fillId="0" borderId="19" xfId="0" applyFont="1" applyFill="1" applyBorder="1" applyAlignment="1" applyProtection="1">
      <alignment vertical="center"/>
      <protection hidden="1"/>
    </xf>
    <xf numFmtId="0" fontId="16" fillId="3" borderId="4" xfId="0" applyFont="1" applyFill="1" applyBorder="1" applyAlignment="1" applyProtection="1">
      <alignment horizontal="left" vertical="center" indent="1"/>
    </xf>
    <xf numFmtId="41" fontId="16" fillId="0" borderId="5" xfId="0" applyNumberFormat="1" applyFont="1" applyFill="1" applyBorder="1" applyAlignment="1" applyProtection="1">
      <alignment horizontal="left" vertical="center"/>
    </xf>
    <xf numFmtId="0" fontId="16" fillId="0" borderId="20" xfId="0" applyFont="1" applyFill="1" applyBorder="1" applyAlignment="1" applyProtection="1">
      <alignment horizontal="center" vertical="center" wrapText="1"/>
    </xf>
    <xf numFmtId="0" fontId="16" fillId="3" borderId="5" xfId="0" applyFont="1" applyFill="1" applyBorder="1" applyAlignment="1" applyProtection="1">
      <alignment horizontal="left" vertical="center" wrapText="1" indent="1"/>
    </xf>
    <xf numFmtId="0" fontId="16" fillId="3" borderId="20" xfId="0" applyFont="1" applyFill="1" applyBorder="1" applyAlignment="1" applyProtection="1">
      <alignment horizontal="left" vertical="center" indent="1"/>
    </xf>
    <xf numFmtId="0" fontId="26" fillId="8" borderId="20" xfId="0" applyFont="1" applyFill="1" applyBorder="1" applyAlignment="1" applyProtection="1">
      <alignment horizontal="center" vertical="center"/>
    </xf>
    <xf numFmtId="41" fontId="16" fillId="0" borderId="20" xfId="0" applyNumberFormat="1" applyFont="1" applyFill="1" applyBorder="1" applyAlignment="1" applyProtection="1">
      <alignment horizontal="left" vertical="center"/>
    </xf>
    <xf numFmtId="0" fontId="16" fillId="0" borderId="0" xfId="0" applyFont="1" applyFill="1" applyBorder="1" applyAlignment="1" applyProtection="1">
      <alignment vertical="top" wrapText="1"/>
    </xf>
    <xf numFmtId="0" fontId="9" fillId="0" borderId="0" xfId="0" applyFont="1" applyAlignment="1">
      <alignment vertical="center" wrapText="1"/>
    </xf>
    <xf numFmtId="0" fontId="9" fillId="0" borderId="0" xfId="0" quotePrefix="1" applyFont="1">
      <alignment vertical="center"/>
    </xf>
    <xf numFmtId="12" fontId="16" fillId="0" borderId="3" xfId="0" applyNumberFormat="1" applyFont="1" applyFill="1" applyBorder="1" applyAlignment="1" applyProtection="1">
      <alignment horizontal="right" vertical="center" wrapText="1"/>
      <protection hidden="1"/>
    </xf>
    <xf numFmtId="0" fontId="10" fillId="17" borderId="0" xfId="0" applyFont="1" applyFill="1">
      <alignment vertical="center"/>
    </xf>
    <xf numFmtId="0" fontId="9" fillId="5" borderId="0" xfId="0" applyFont="1" applyFill="1">
      <alignment vertical="center"/>
    </xf>
    <xf numFmtId="0" fontId="12" fillId="5" borderId="0" xfId="0" applyFont="1" applyFill="1">
      <alignment vertical="center"/>
    </xf>
    <xf numFmtId="176" fontId="9" fillId="0" borderId="0" xfId="0" applyNumberFormat="1" applyFont="1">
      <alignment vertical="center"/>
    </xf>
    <xf numFmtId="177" fontId="9" fillId="0" borderId="0" xfId="0" applyNumberFormat="1" applyFont="1">
      <alignment vertical="center"/>
    </xf>
    <xf numFmtId="3" fontId="9" fillId="10" borderId="0" xfId="0" applyNumberFormat="1" applyFont="1" applyFill="1">
      <alignment vertical="center"/>
    </xf>
    <xf numFmtId="3" fontId="9" fillId="0" borderId="0" xfId="0" applyNumberFormat="1" applyFont="1" applyFill="1">
      <alignment vertical="center"/>
    </xf>
    <xf numFmtId="12" fontId="9" fillId="0" borderId="0" xfId="0" quotePrefix="1" applyNumberFormat="1" applyFont="1">
      <alignment vertical="center"/>
    </xf>
    <xf numFmtId="12" fontId="9" fillId="10" borderId="0" xfId="0" applyNumberFormat="1" applyFont="1" applyFill="1">
      <alignment vertical="center"/>
    </xf>
    <xf numFmtId="0" fontId="16" fillId="2" borderId="3" xfId="0" applyFont="1" applyFill="1" applyBorder="1" applyAlignment="1" applyProtection="1">
      <alignment horizontal="left" vertical="center" wrapText="1"/>
      <protection locked="0"/>
    </xf>
    <xf numFmtId="0" fontId="16" fillId="2" borderId="2" xfId="0" applyFont="1" applyFill="1" applyBorder="1" applyAlignment="1" applyProtection="1">
      <alignment horizontal="left" vertical="center" wrapText="1"/>
      <protection locked="0"/>
    </xf>
    <xf numFmtId="0" fontId="16" fillId="4" borderId="2" xfId="0" applyFont="1" applyFill="1" applyBorder="1" applyAlignment="1" applyProtection="1">
      <alignment vertical="center"/>
    </xf>
    <xf numFmtId="0" fontId="26" fillId="13" borderId="2" xfId="0" applyFont="1" applyFill="1" applyBorder="1" applyAlignment="1" applyProtection="1">
      <alignment vertical="center"/>
    </xf>
    <xf numFmtId="0" fontId="16" fillId="8" borderId="3" xfId="0" applyFont="1" applyFill="1" applyBorder="1" applyAlignment="1" applyProtection="1">
      <alignment horizontal="left" vertical="top" wrapText="1"/>
    </xf>
    <xf numFmtId="14" fontId="16" fillId="2" borderId="3" xfId="0" applyNumberFormat="1" applyFont="1" applyFill="1" applyBorder="1" applyAlignment="1" applyProtection="1">
      <alignment horizontal="left" vertical="center" wrapText="1"/>
      <protection locked="0"/>
    </xf>
    <xf numFmtId="0" fontId="16" fillId="8" borderId="2" xfId="0" applyFont="1" applyFill="1" applyBorder="1" applyAlignment="1" applyProtection="1">
      <alignment horizontal="left" vertical="top" wrapText="1"/>
    </xf>
    <xf numFmtId="0" fontId="16" fillId="4" borderId="2" xfId="0" applyFont="1" applyFill="1" applyBorder="1" applyAlignment="1" applyProtection="1">
      <alignment vertical="center" wrapText="1"/>
    </xf>
    <xf numFmtId="0" fontId="27" fillId="0" borderId="2" xfId="0" applyFont="1" applyFill="1" applyBorder="1" applyAlignment="1" applyProtection="1">
      <alignment horizontal="left" vertical="center" wrapText="1" indent="1"/>
    </xf>
    <xf numFmtId="0" fontId="27" fillId="0" borderId="3" xfId="0" applyFont="1" applyFill="1" applyBorder="1" applyAlignment="1" applyProtection="1">
      <alignment horizontal="left" vertical="center" wrapText="1" indent="1"/>
    </xf>
    <xf numFmtId="0" fontId="27" fillId="0" borderId="3" xfId="0" applyFont="1" applyBorder="1" applyAlignment="1" applyProtection="1">
      <alignment horizontal="left" vertical="center" wrapText="1" indent="1"/>
    </xf>
    <xf numFmtId="0" fontId="16" fillId="0" borderId="4" xfId="0" applyFont="1" applyBorder="1" applyAlignment="1" applyProtection="1">
      <alignment horizontal="left" vertical="center" wrapText="1" indent="1"/>
    </xf>
    <xf numFmtId="0" fontId="26" fillId="13" borderId="4" xfId="0" applyFont="1" applyFill="1" applyBorder="1" applyAlignment="1" applyProtection="1">
      <alignment vertical="center"/>
    </xf>
    <xf numFmtId="0" fontId="27" fillId="0" borderId="4" xfId="0" applyFont="1" applyBorder="1" applyAlignment="1" applyProtection="1">
      <alignment horizontal="left" vertical="center" wrapText="1" indent="1"/>
    </xf>
    <xf numFmtId="0" fontId="27" fillId="0" borderId="2" xfId="0" applyFont="1" applyFill="1" applyBorder="1" applyAlignment="1" applyProtection="1">
      <alignment vertical="center"/>
    </xf>
    <xf numFmtId="0" fontId="27" fillId="0" borderId="4" xfId="0" applyFont="1" applyFill="1" applyBorder="1" applyAlignment="1" applyProtection="1">
      <alignment vertical="center" wrapText="1"/>
    </xf>
    <xf numFmtId="0" fontId="27" fillId="0" borderId="3" xfId="0" applyFont="1" applyFill="1" applyBorder="1" applyAlignment="1" applyProtection="1">
      <alignment vertical="center"/>
    </xf>
    <xf numFmtId="0" fontId="27" fillId="0" borderId="4" xfId="0" applyFont="1" applyFill="1" applyBorder="1" applyAlignment="1" applyProtection="1">
      <alignment vertical="center"/>
    </xf>
    <xf numFmtId="0" fontId="27" fillId="0" borderId="2" xfId="0" applyFont="1" applyFill="1" applyBorder="1" applyAlignment="1" applyProtection="1">
      <alignment vertical="center" wrapText="1"/>
    </xf>
    <xf numFmtId="0" fontId="27" fillId="0" borderId="3" xfId="0" applyFont="1" applyFill="1" applyBorder="1" applyAlignment="1" applyProtection="1">
      <alignment vertical="center" wrapText="1"/>
    </xf>
    <xf numFmtId="0" fontId="27" fillId="0" borderId="1" xfId="0" applyFont="1" applyFill="1" applyBorder="1" applyAlignment="1" applyProtection="1">
      <alignment vertical="center" wrapText="1"/>
    </xf>
    <xf numFmtId="0" fontId="3" fillId="7" borderId="0" xfId="1" applyFill="1" applyBorder="1" applyAlignment="1" applyProtection="1">
      <alignment vertical="center"/>
    </xf>
    <xf numFmtId="178" fontId="16" fillId="2" borderId="1" xfId="0" applyNumberFormat="1" applyFont="1" applyFill="1" applyBorder="1" applyAlignment="1" applyProtection="1">
      <alignment horizontal="left" vertical="center" wrapText="1"/>
      <protection locked="0"/>
    </xf>
    <xf numFmtId="178" fontId="16" fillId="2" borderId="3" xfId="0" applyNumberFormat="1" applyFont="1" applyFill="1" applyBorder="1" applyAlignment="1" applyProtection="1">
      <alignment horizontal="left" vertical="center" wrapText="1"/>
      <protection locked="0"/>
    </xf>
    <xf numFmtId="0" fontId="27" fillId="0" borderId="4" xfId="0" applyFont="1" applyFill="1" applyBorder="1" applyAlignment="1" applyProtection="1">
      <alignment vertical="center"/>
    </xf>
    <xf numFmtId="0" fontId="25" fillId="9" borderId="9" xfId="0" applyFont="1" applyFill="1" applyBorder="1" applyAlignment="1" applyProtection="1">
      <alignment horizontal="center" vertical="center" wrapText="1"/>
    </xf>
    <xf numFmtId="0" fontId="16" fillId="0" borderId="11" xfId="0" applyFont="1" applyBorder="1" applyAlignment="1" applyProtection="1">
      <alignment horizontal="center" vertical="center" wrapText="1"/>
    </xf>
    <xf numFmtId="0" fontId="16" fillId="2" borderId="2" xfId="0" applyFont="1" applyFill="1" applyBorder="1" applyAlignment="1" applyProtection="1">
      <alignment horizontal="left" vertical="center" wrapText="1"/>
      <protection locked="0"/>
    </xf>
    <xf numFmtId="0" fontId="16" fillId="0" borderId="2" xfId="0" applyFont="1" applyBorder="1" applyAlignment="1" applyProtection="1">
      <alignment horizontal="left" vertical="center" wrapText="1"/>
      <protection locked="0"/>
    </xf>
    <xf numFmtId="0" fontId="16" fillId="2" borderId="3" xfId="0" applyFont="1" applyFill="1" applyBorder="1" applyAlignment="1" applyProtection="1">
      <alignment horizontal="left" vertical="center" wrapText="1"/>
      <protection locked="0"/>
    </xf>
    <xf numFmtId="0" fontId="16" fillId="0" borderId="3" xfId="0" applyFont="1" applyBorder="1" applyAlignment="1" applyProtection="1">
      <alignment horizontal="left" vertical="center" wrapText="1"/>
      <protection locked="0"/>
    </xf>
    <xf numFmtId="0" fontId="16" fillId="4" borderId="3" xfId="0" applyFont="1" applyFill="1" applyBorder="1" applyAlignment="1" applyProtection="1">
      <alignment vertical="center"/>
    </xf>
    <xf numFmtId="0" fontId="16" fillId="4" borderId="4" xfId="0" applyFont="1" applyFill="1" applyBorder="1" applyAlignment="1" applyProtection="1">
      <alignment vertical="center"/>
    </xf>
    <xf numFmtId="0" fontId="25" fillId="9" borderId="11" xfId="0" applyFont="1" applyFill="1" applyBorder="1" applyAlignment="1" applyProtection="1">
      <alignment horizontal="center" vertical="center" wrapText="1"/>
    </xf>
    <xf numFmtId="0" fontId="16" fillId="0" borderId="16" xfId="0" applyFont="1" applyBorder="1" applyAlignment="1" applyProtection="1">
      <alignment horizontal="center" vertical="center" wrapText="1"/>
    </xf>
    <xf numFmtId="0" fontId="27" fillId="0" borderId="5" xfId="0" applyFont="1" applyFill="1" applyBorder="1" applyAlignment="1" applyProtection="1">
      <alignment vertical="center"/>
    </xf>
    <xf numFmtId="0" fontId="16" fillId="4" borderId="20" xfId="0" applyFont="1" applyFill="1" applyBorder="1" applyAlignment="1" applyProtection="1">
      <alignment vertical="center"/>
    </xf>
    <xf numFmtId="0" fontId="16" fillId="4" borderId="2" xfId="0" applyFont="1" applyFill="1" applyBorder="1" applyAlignment="1" applyProtection="1">
      <alignment vertical="center"/>
    </xf>
    <xf numFmtId="0" fontId="16" fillId="5" borderId="5" xfId="0" applyFont="1" applyFill="1" applyBorder="1" applyAlignment="1" applyProtection="1">
      <alignment vertical="center" wrapText="1"/>
    </xf>
    <xf numFmtId="0" fontId="16" fillId="5" borderId="5" xfId="0" applyFont="1" applyFill="1" applyBorder="1" applyAlignment="1" applyProtection="1">
      <alignment vertical="center"/>
    </xf>
    <xf numFmtId="0" fontId="16" fillId="5" borderId="3" xfId="0" applyFont="1" applyFill="1" applyBorder="1" applyAlignment="1" applyProtection="1">
      <alignment vertical="center" wrapText="1"/>
    </xf>
    <xf numFmtId="0" fontId="16" fillId="5" borderId="3" xfId="0" applyFont="1" applyFill="1" applyBorder="1" applyAlignment="1" applyProtection="1">
      <alignment vertical="center"/>
    </xf>
    <xf numFmtId="0" fontId="16" fillId="5" borderId="4" xfId="0" applyFont="1" applyFill="1" applyBorder="1" applyAlignment="1" applyProtection="1">
      <alignment vertical="center"/>
    </xf>
    <xf numFmtId="0" fontId="16" fillId="2" borderId="3" xfId="0" applyFont="1" applyFill="1" applyBorder="1" applyAlignment="1" applyProtection="1">
      <alignment vertical="center"/>
      <protection locked="0"/>
    </xf>
    <xf numFmtId="0" fontId="16" fillId="0" borderId="3" xfId="0" applyFont="1" applyBorder="1" applyAlignment="1" applyProtection="1">
      <alignment vertical="center"/>
      <protection locked="0"/>
    </xf>
    <xf numFmtId="0" fontId="16" fillId="2" borderId="2" xfId="0" applyFont="1" applyFill="1" applyBorder="1" applyAlignment="1" applyProtection="1">
      <alignment vertical="center"/>
      <protection locked="0"/>
    </xf>
    <xf numFmtId="0" fontId="16" fillId="0" borderId="2" xfId="0" applyFont="1" applyBorder="1" applyAlignment="1" applyProtection="1">
      <alignment vertical="center"/>
      <protection locked="0"/>
    </xf>
    <xf numFmtId="0" fontId="35" fillId="2" borderId="3" xfId="0" applyFont="1" applyFill="1" applyBorder="1" applyAlignment="1" applyProtection="1">
      <alignment horizontal="left" vertical="center" wrapText="1"/>
      <protection locked="0"/>
    </xf>
    <xf numFmtId="0" fontId="0" fillId="2" borderId="3" xfId="0" applyFill="1" applyBorder="1" applyAlignment="1" applyProtection="1">
      <alignment horizontal="left" vertical="center" wrapText="1"/>
      <protection locked="0"/>
    </xf>
    <xf numFmtId="0" fontId="35" fillId="4" borderId="4" xfId="0" applyFont="1" applyFill="1" applyBorder="1" applyAlignment="1">
      <alignment horizontal="left" vertical="center" wrapText="1"/>
    </xf>
    <xf numFmtId="0" fontId="0" fillId="4" borderId="4" xfId="0" applyFill="1" applyBorder="1" applyAlignment="1">
      <alignment horizontal="left" vertical="center" wrapText="1"/>
    </xf>
    <xf numFmtId="0" fontId="35" fillId="2" borderId="2" xfId="0" applyFont="1" applyFill="1" applyBorder="1" applyAlignment="1" applyProtection="1">
      <alignment horizontal="left" vertical="center" wrapText="1"/>
      <protection locked="0"/>
    </xf>
    <xf numFmtId="0" fontId="0" fillId="2" borderId="2" xfId="0" applyFill="1" applyBorder="1" applyAlignment="1" applyProtection="1">
      <alignment horizontal="left" vertical="center" wrapText="1"/>
      <protection locked="0"/>
    </xf>
    <xf numFmtId="0" fontId="35" fillId="4" borderId="20" xfId="0" applyFont="1" applyFill="1" applyBorder="1" applyAlignment="1">
      <alignment horizontal="left" vertical="center" wrapText="1"/>
    </xf>
    <xf numFmtId="0" fontId="0" fillId="4" borderId="20" xfId="0" applyFill="1" applyBorder="1" applyAlignment="1">
      <alignment horizontal="left" vertical="center" wrapText="1"/>
    </xf>
    <xf numFmtId="0" fontId="25" fillId="9" borderId="9" xfId="0" applyFont="1" applyFill="1" applyBorder="1" applyAlignment="1" applyProtection="1">
      <alignment horizontal="center" vertical="center"/>
    </xf>
    <xf numFmtId="0" fontId="20" fillId="9" borderId="11" xfId="0" applyFont="1" applyFill="1" applyBorder="1" applyAlignment="1" applyProtection="1">
      <alignment horizontal="center" vertical="center"/>
    </xf>
    <xf numFmtId="0" fontId="20" fillId="9" borderId="16" xfId="0" applyFont="1" applyFill="1" applyBorder="1" applyAlignment="1" applyProtection="1">
      <alignment horizontal="center" vertical="center"/>
    </xf>
    <xf numFmtId="0" fontId="27" fillId="2" borderId="3" xfId="0" applyFont="1" applyFill="1" applyBorder="1" applyAlignment="1" applyProtection="1">
      <alignment vertical="center"/>
      <protection locked="0"/>
    </xf>
    <xf numFmtId="0" fontId="27" fillId="0" borderId="3" xfId="0" applyFont="1" applyBorder="1" applyAlignment="1" applyProtection="1">
      <alignment vertical="center"/>
      <protection locked="0"/>
    </xf>
    <xf numFmtId="0" fontId="24" fillId="6" borderId="8" xfId="0" applyFont="1" applyFill="1" applyBorder="1" applyAlignment="1" applyProtection="1">
      <alignment horizontal="center" vertical="center"/>
    </xf>
    <xf numFmtId="0" fontId="16" fillId="6" borderId="11" xfId="0" applyFont="1" applyFill="1" applyBorder="1" applyAlignment="1" applyProtection="1">
      <alignment horizontal="center" vertical="center"/>
    </xf>
    <xf numFmtId="0" fontId="16" fillId="6" borderId="16" xfId="0" applyFont="1" applyFill="1" applyBorder="1" applyAlignment="1" applyProtection="1">
      <alignment horizontal="center" vertical="center"/>
    </xf>
    <xf numFmtId="0" fontId="35" fillId="5" borderId="18" xfId="0" applyFont="1" applyFill="1" applyBorder="1" applyAlignment="1">
      <alignment horizontal="left" vertical="top" wrapText="1"/>
    </xf>
    <xf numFmtId="0" fontId="35" fillId="5" borderId="0" xfId="0" applyFont="1" applyFill="1" applyBorder="1" applyAlignment="1">
      <alignment horizontal="left" vertical="top" wrapText="1"/>
    </xf>
    <xf numFmtId="0" fontId="0" fillId="0" borderId="0" xfId="0" applyAlignment="1">
      <alignment vertical="center"/>
    </xf>
    <xf numFmtId="0" fontId="35" fillId="4" borderId="4" xfId="0" applyFont="1" applyFill="1" applyBorder="1" applyAlignment="1" applyProtection="1">
      <alignment horizontal="left" vertical="center" wrapText="1"/>
    </xf>
    <xf numFmtId="0" fontId="0" fillId="4" borderId="4" xfId="0" applyFill="1" applyBorder="1" applyAlignment="1" applyProtection="1">
      <alignment horizontal="left" vertical="center" wrapText="1"/>
    </xf>
    <xf numFmtId="0" fontId="35" fillId="4" borderId="20" xfId="0" applyFont="1" applyFill="1" applyBorder="1" applyAlignment="1" applyProtection="1">
      <alignment horizontal="left" vertical="center" wrapText="1"/>
    </xf>
    <xf numFmtId="0" fontId="0" fillId="4" borderId="20" xfId="0" applyFill="1" applyBorder="1" applyAlignment="1" applyProtection="1">
      <alignment horizontal="left" vertical="center" wrapText="1"/>
    </xf>
    <xf numFmtId="0" fontId="16" fillId="5" borderId="21" xfId="0" applyFont="1" applyFill="1" applyBorder="1" applyAlignment="1" applyProtection="1">
      <alignment horizontal="left" vertical="top" wrapText="1"/>
    </xf>
    <xf numFmtId="0" fontId="16" fillId="5" borderId="18" xfId="0" applyFont="1" applyFill="1" applyBorder="1" applyAlignment="1" applyProtection="1">
      <alignment horizontal="left" vertical="top" wrapText="1"/>
    </xf>
    <xf numFmtId="0" fontId="16" fillId="5" borderId="22" xfId="0" applyFont="1" applyFill="1" applyBorder="1" applyAlignment="1" applyProtection="1">
      <alignment horizontal="left" vertical="top" wrapText="1"/>
    </xf>
    <xf numFmtId="0" fontId="16" fillId="5" borderId="23" xfId="0" applyFont="1" applyFill="1" applyBorder="1" applyAlignment="1" applyProtection="1">
      <alignment horizontal="left" vertical="top" wrapText="1"/>
    </xf>
    <xf numFmtId="0" fontId="16" fillId="5" borderId="0" xfId="0" applyFont="1" applyFill="1" applyBorder="1" applyAlignment="1" applyProtection="1">
      <alignment horizontal="left" vertical="top" wrapText="1"/>
    </xf>
    <xf numFmtId="0" fontId="16" fillId="5" borderId="24" xfId="0" applyFont="1" applyFill="1" applyBorder="1" applyAlignment="1" applyProtection="1">
      <alignment horizontal="left" vertical="top" wrapText="1"/>
    </xf>
    <xf numFmtId="0" fontId="16" fillId="5" borderId="25" xfId="0" applyFont="1" applyFill="1" applyBorder="1" applyAlignment="1" applyProtection="1">
      <alignment horizontal="left" vertical="top" wrapText="1"/>
    </xf>
    <xf numFmtId="0" fontId="16" fillId="5" borderId="26" xfId="0" applyFont="1" applyFill="1" applyBorder="1" applyAlignment="1" applyProtection="1">
      <alignment horizontal="left" vertical="top" wrapText="1"/>
    </xf>
    <xf numFmtId="0" fontId="16" fillId="5" borderId="27" xfId="0" applyFont="1" applyFill="1" applyBorder="1" applyAlignment="1" applyProtection="1">
      <alignment horizontal="left" vertical="top" wrapText="1"/>
    </xf>
  </cellXfs>
  <cellStyles count="10">
    <cellStyle name="パーセント" xfId="4" builtinId="5"/>
    <cellStyle name="ハイパーリンク" xfId="1" builtinId="8"/>
    <cellStyle name="ハイパーリンク 2" xfId="3" xr:uid="{5F708689-1DA6-4003-AD6B-9E724F4E9B9D}"/>
    <cellStyle name="ハイパーリンク 3" xfId="7" xr:uid="{410F9C2D-B967-4796-AB47-B186EAFDB6C8}"/>
    <cellStyle name="桁区切り 2" xfId="8" xr:uid="{563D952C-16B6-42CE-B94C-9A49B3607212}"/>
    <cellStyle name="標準" xfId="0" builtinId="0"/>
    <cellStyle name="標準 2" xfId="2" xr:uid="{E6BD168D-82BF-4A01-8FB7-824E8CDA17BD}"/>
    <cellStyle name="標準 3" xfId="5" xr:uid="{3D48488D-777E-4346-8ED8-44D5012AFB83}"/>
    <cellStyle name="標準 4" xfId="9" xr:uid="{D4988602-D040-48CD-8941-924E35E50F4A}"/>
    <cellStyle name="標準 7 2" xfId="6" xr:uid="{BC2D6B21-29F6-498D-AE8F-CD87CACFD093}"/>
  </cellStyles>
  <dxfs count="15">
    <dxf>
      <font>
        <color theme="1"/>
      </font>
      <fill>
        <patternFill>
          <bgColor rgb="FFFFE1E1"/>
        </patternFill>
      </fill>
    </dxf>
    <dxf>
      <font>
        <color auto="1"/>
      </font>
      <fill>
        <patternFill>
          <bgColor rgb="FFFFFFCC"/>
        </patternFill>
      </fill>
    </dxf>
    <dxf>
      <font>
        <color theme="1"/>
      </font>
      <fill>
        <patternFill>
          <bgColor rgb="FFFFE1E1"/>
        </patternFill>
      </fill>
    </dxf>
    <dxf>
      <font>
        <color auto="1"/>
      </font>
      <fill>
        <patternFill>
          <bgColor rgb="FFFFFFCC"/>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DDDD"/>
        </patternFill>
      </fill>
    </dxf>
    <dxf>
      <font>
        <color theme="1"/>
      </font>
      <fill>
        <patternFill>
          <bgColor rgb="FFFFFFCC"/>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s>
  <tableStyles count="0" defaultTableStyle="TableStyleMedium2" defaultPivotStyle="PivotStyleLight16"/>
  <colors>
    <mruColors>
      <color rgb="FFFFCCCC"/>
      <color rgb="FFF7FFFB"/>
      <color rgb="FFFFFFCC"/>
      <color rgb="FFAEAAAA"/>
      <color rgb="FFDDFFEC"/>
      <color rgb="FF5F5F5F"/>
      <color rgb="FFE8FFD1"/>
      <color rgb="FFCCFF99"/>
      <color rgb="FFC1FFDD"/>
      <color rgb="FF00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heetMetadata" Target="metadata.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177035</xdr:colOff>
      <xdr:row>22</xdr:row>
      <xdr:rowOff>77611</xdr:rowOff>
    </xdr:from>
    <xdr:to>
      <xdr:col>27</xdr:col>
      <xdr:colOff>35277</xdr:colOff>
      <xdr:row>45</xdr:row>
      <xdr:rowOff>92607</xdr:rowOff>
    </xdr:to>
    <xdr:pic>
      <xdr:nvPicPr>
        <xdr:cNvPr id="7" name="図 6">
          <a:extLst>
            <a:ext uri="{FF2B5EF4-FFF2-40B4-BE49-F238E27FC236}">
              <a16:creationId xmlns:a16="http://schemas.microsoft.com/office/drawing/2014/main" id="{E0FBBEC8-F35C-DEB6-495E-4F1678B54187}"/>
            </a:ext>
          </a:extLst>
        </xdr:cNvPr>
        <xdr:cNvPicPr>
          <a:picLocks noChangeAspect="1"/>
        </xdr:cNvPicPr>
      </xdr:nvPicPr>
      <xdr:blipFill>
        <a:blip xmlns:r="http://schemas.openxmlformats.org/officeDocument/2006/relationships" r:embed="rId1"/>
        <a:stretch>
          <a:fillRect/>
        </a:stretch>
      </xdr:blipFill>
      <xdr:spPr>
        <a:xfrm>
          <a:off x="8467313" y="3492500"/>
          <a:ext cx="4303242" cy="3585107"/>
        </a:xfrm>
        <a:prstGeom prst="rect">
          <a:avLst/>
        </a:prstGeom>
      </xdr:spPr>
    </xdr:pic>
    <xdr:clientData/>
  </xdr:twoCellAnchor>
  <xdr:twoCellAnchor>
    <xdr:from>
      <xdr:col>18</xdr:col>
      <xdr:colOff>94793</xdr:colOff>
      <xdr:row>25</xdr:row>
      <xdr:rowOff>48700</xdr:rowOff>
    </xdr:from>
    <xdr:to>
      <xdr:col>29</xdr:col>
      <xdr:colOff>21166</xdr:colOff>
      <xdr:row>31</xdr:row>
      <xdr:rowOff>14111</xdr:rowOff>
    </xdr:to>
    <xdr:sp macro="" textlink="">
      <xdr:nvSpPr>
        <xdr:cNvPr id="3" name="正方形/長方形 2">
          <a:extLst>
            <a:ext uri="{FF2B5EF4-FFF2-40B4-BE49-F238E27FC236}">
              <a16:creationId xmlns:a16="http://schemas.microsoft.com/office/drawing/2014/main" id="{E5C0BA57-A290-8CFA-9555-BC4F7BD9D3D7}"/>
            </a:ext>
          </a:extLst>
        </xdr:cNvPr>
        <xdr:cNvSpPr/>
      </xdr:nvSpPr>
      <xdr:spPr>
        <a:xfrm>
          <a:off x="10607571" y="3929256"/>
          <a:ext cx="2642762" cy="896744"/>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94793</xdr:colOff>
      <xdr:row>31</xdr:row>
      <xdr:rowOff>6367</xdr:rowOff>
    </xdr:from>
    <xdr:to>
      <xdr:col>29</xdr:col>
      <xdr:colOff>21166</xdr:colOff>
      <xdr:row>34</xdr:row>
      <xdr:rowOff>7055</xdr:rowOff>
    </xdr:to>
    <xdr:sp macro="" textlink="">
      <xdr:nvSpPr>
        <xdr:cNvPr id="8" name="正方形/長方形 7">
          <a:extLst>
            <a:ext uri="{FF2B5EF4-FFF2-40B4-BE49-F238E27FC236}">
              <a16:creationId xmlns:a16="http://schemas.microsoft.com/office/drawing/2014/main" id="{6AFE3940-C7E2-B2D3-B01F-A0B5D65A7156}"/>
            </a:ext>
          </a:extLst>
        </xdr:cNvPr>
        <xdr:cNvSpPr/>
      </xdr:nvSpPr>
      <xdr:spPr>
        <a:xfrm>
          <a:off x="10607571" y="4818256"/>
          <a:ext cx="2642762" cy="466355"/>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94793</xdr:colOff>
      <xdr:row>34</xdr:row>
      <xdr:rowOff>13422</xdr:rowOff>
    </xdr:from>
    <xdr:to>
      <xdr:col>29</xdr:col>
      <xdr:colOff>21166</xdr:colOff>
      <xdr:row>39</xdr:row>
      <xdr:rowOff>119944</xdr:rowOff>
    </xdr:to>
    <xdr:sp macro="" textlink="">
      <xdr:nvSpPr>
        <xdr:cNvPr id="9" name="正方形/長方形 8">
          <a:extLst>
            <a:ext uri="{FF2B5EF4-FFF2-40B4-BE49-F238E27FC236}">
              <a16:creationId xmlns:a16="http://schemas.microsoft.com/office/drawing/2014/main" id="{E61EDF73-FB41-161A-A6F7-79CBED44FBC7}"/>
            </a:ext>
          </a:extLst>
        </xdr:cNvPr>
        <xdr:cNvSpPr/>
      </xdr:nvSpPr>
      <xdr:spPr>
        <a:xfrm>
          <a:off x="10607571" y="5290978"/>
          <a:ext cx="2642762" cy="882633"/>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94793</xdr:colOff>
      <xdr:row>39</xdr:row>
      <xdr:rowOff>126312</xdr:rowOff>
    </xdr:from>
    <xdr:to>
      <xdr:col>29</xdr:col>
      <xdr:colOff>21166</xdr:colOff>
      <xdr:row>42</xdr:row>
      <xdr:rowOff>91724</xdr:rowOff>
    </xdr:to>
    <xdr:sp macro="" textlink="">
      <xdr:nvSpPr>
        <xdr:cNvPr id="10" name="正方形/長方形 9">
          <a:extLst>
            <a:ext uri="{FF2B5EF4-FFF2-40B4-BE49-F238E27FC236}">
              <a16:creationId xmlns:a16="http://schemas.microsoft.com/office/drawing/2014/main" id="{A416EFB5-2DE6-0A14-BA93-D6D7C730374F}"/>
            </a:ext>
          </a:extLst>
        </xdr:cNvPr>
        <xdr:cNvSpPr/>
      </xdr:nvSpPr>
      <xdr:spPr>
        <a:xfrm>
          <a:off x="10607571" y="6179979"/>
          <a:ext cx="2642762" cy="431078"/>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Users\takkito\AppData\Local\Temp\Deloitte.DA3\Docs\6539\1239701258200001070\23310%20&#22770;&#19978;&#20661;&#27177;&#12398;&#26908;&#35342;.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305300%20&#22770;&#19978;&#20661;&#27177;&#12398;&#26908;&#35342;%20&#12398;%20&#12527;&#12540;&#12463;&#12471;&#12540;&#12488;"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6543%20&#35069;&#21697;&#20445;&#35388;&#24341;&#24403;&#37329;&#12398;&#26908;&#35342;%20&#12398;%20&#12527;&#12540;&#12463;&#12471;&#12540;&#12488;"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P:\Users\atmiwa\Desktop\&#26032;&#12375;&#12356;&#12501;&#12457;&#12523;&#12480;&#12540;\DNJP2014&#24180;3&#26376;&#26399;&#36039;&#26009;\3Q&#36039;&#26009;\5.3Q&#35519;&#26360;&#12456;&#12463;&#12473;&#12509;&#12540;&#12488;\01&#36039;&#29987;\23310%20&#22770;&#19978;&#20661;&#27177;&#12398;&#26908;&#35342;(2014-04-03%2015.18.4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30"/>
      <sheetName val="31"/>
      <sheetName val="40"/>
      <sheetName val="41"/>
      <sheetName val="42"/>
      <sheetName val="info1"/>
      <sheetName val="info2 "/>
      <sheetName val="info3"/>
    </sheetNames>
    <sheetDataSet>
      <sheetData sheetId="0"/>
      <sheetData sheetId="1">
        <row r="12">
          <cell r="H12">
            <v>2460312052</v>
          </cell>
        </row>
        <row r="21">
          <cell r="H21">
            <v>336012437711</v>
          </cell>
        </row>
        <row r="23">
          <cell r="H23">
            <v>43907937427</v>
          </cell>
        </row>
        <row r="25">
          <cell r="H25">
            <v>-501985809</v>
          </cell>
        </row>
        <row r="27">
          <cell r="H27">
            <v>-75905701</v>
          </cell>
        </row>
      </sheetData>
      <sheetData sheetId="2">
        <row r="30">
          <cell r="C30">
            <v>741692861.70000005</v>
          </cell>
        </row>
        <row r="31">
          <cell r="C31">
            <v>-226240350</v>
          </cell>
        </row>
      </sheetData>
      <sheetData sheetId="3"/>
      <sheetData sheetId="4"/>
      <sheetData sheetId="5"/>
      <sheetData sheetId="6"/>
      <sheetData sheetId="7"/>
      <sheetData sheetId="8">
        <row r="189">
          <cell r="H189">
            <v>2147346413</v>
          </cell>
        </row>
      </sheetData>
      <sheetData sheetId="9"/>
      <sheetData sheetId="10">
        <row r="1">
          <cell r="A1" t="str">
            <v>為替予約の方針・相関性チェック</v>
          </cell>
        </row>
      </sheetData>
      <sheetData sheetId="11"/>
      <sheetData sheetId="12"/>
      <sheetData sheetId="13"/>
      <sheetData sheetId="14"/>
      <sheetData sheetId="15"/>
      <sheetData sheetId="16"/>
      <sheetData sheetId="17"/>
      <sheetData sheetId="18"/>
      <sheetData sheetId="19"/>
      <sheetData sheetId="20">
        <row r="82">
          <cell r="I82">
            <v>113260633.63510001</v>
          </cell>
        </row>
        <row r="88">
          <cell r="I88">
            <v>-174086433.5</v>
          </cell>
        </row>
      </sheetData>
      <sheetData sheetId="21"/>
      <sheetData sheetId="22"/>
      <sheetData sheetId="23"/>
      <sheetData sheetId="24"/>
      <sheetData sheetId="25"/>
      <sheetData sheetId="26"/>
      <sheetData sheetId="27"/>
      <sheetData sheetId="2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手続"/>
      <sheetName val="分析的手続結果要約（虚偽表示）"/>
      <sheetName val="INDEX"/>
      <sheetName val="1"/>
      <sheetName val="2"/>
      <sheetName val="2-1"/>
      <sheetName val="3"/>
      <sheetName val="4"/>
      <sheetName val="5"/>
      <sheetName val="6"/>
      <sheetName val="7"/>
      <sheetName val="8"/>
      <sheetName val="9"/>
      <sheetName val="CF"/>
      <sheetName val="CF2"/>
      <sheetName val="XREF"/>
      <sheetName val="Tickmarks"/>
      <sheetName val="info1"/>
      <sheetName val="info2"/>
      <sheetName val="info3"/>
      <sheetName val="INDEX四半期"/>
      <sheetName val="依頼ひな型"/>
      <sheetName val="依頼ひな型②"/>
      <sheetName val="分析的手続結果要約（記載誤り）"/>
      <sheetName val="3－1"/>
      <sheetName val="1 (2)"/>
      <sheetName val="#REF"/>
      <sheetName val="依頼中"/>
      <sheetName val="Sheet3"/>
      <sheetName val="Sheet2"/>
      <sheetName val="Sheet6"/>
      <sheetName val="Sheet1"/>
      <sheetName val="info1 (2)"/>
      <sheetName val="info2 (2)"/>
    </sheetNames>
    <sheetDataSet>
      <sheetData sheetId="0"/>
      <sheetData sheetId="1"/>
      <sheetData sheetId="2"/>
      <sheetData sheetId="3"/>
      <sheetData sheetId="4"/>
      <sheetData sheetId="5"/>
      <sheetData sheetId="6"/>
      <sheetData sheetId="7"/>
      <sheetData sheetId="8">
        <row r="1">
          <cell r="A1" t="str">
            <v>為替予約の方針・相関性チェック</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手続"/>
      <sheetName val="分析的手続結果要約（記載誤り）"/>
      <sheetName val="INDEX "/>
      <sheetName val="1"/>
      <sheetName val="2"/>
      <sheetName val="XREF"/>
      <sheetName val="Tickmarks"/>
      <sheetName val="INDEX"/>
      <sheetName val="分析的手続結果要約（虚偽表示）"/>
      <sheetName val="2-2"/>
      <sheetName val="#REF"/>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分析的手続結果要約（虚偽表示）"/>
      <sheetName val="手続"/>
      <sheetName val="INDEX"/>
      <sheetName val="1"/>
      <sheetName val="2"/>
      <sheetName val="2-1"/>
      <sheetName val="3"/>
      <sheetName val="4"/>
      <sheetName val="5"/>
      <sheetName val="6"/>
      <sheetName val="7"/>
      <sheetName val="8"/>
      <sheetName val="9"/>
      <sheetName val="CF"/>
      <sheetName val="info1"/>
      <sheetName val="info2"/>
      <sheetName val="info3"/>
    </sheetNames>
    <sheetDataSet>
      <sheetData sheetId="0" refreshError="1"/>
      <sheetData sheetId="1" refreshError="1"/>
      <sheetData sheetId="2"/>
      <sheetData sheetId="3" refreshError="1"/>
      <sheetData sheetId="4">
        <row r="30">
          <cell r="C30">
            <v>976648974</v>
          </cell>
        </row>
      </sheetData>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372B1-DB85-484D-9955-3E392B4E6761}">
  <sheetPr codeName="Sheet1">
    <tabColor rgb="FF002060"/>
  </sheetPr>
  <dimension ref="A1:U73"/>
  <sheetViews>
    <sheetView showGridLines="0" tabSelected="1" view="pageBreakPreview" zoomScaleNormal="100" zoomScaleSheetLayoutView="100" workbookViewId="0">
      <pane ySplit="10" topLeftCell="A11" activePane="bottomLeft" state="frozen"/>
      <selection pane="bottomLeft"/>
    </sheetView>
  </sheetViews>
  <sheetFormatPr defaultColWidth="9.109375" defaultRowHeight="15"/>
  <cols>
    <col min="1" max="1" width="3.5546875" style="6" customWidth="1"/>
    <col min="2" max="2" width="10.6640625" style="7" customWidth="1"/>
    <col min="3" max="3" width="10.6640625" style="8" customWidth="1"/>
    <col min="4" max="4" width="40.6640625" style="9" customWidth="1"/>
    <col min="5" max="5" width="60.6640625" style="10" customWidth="1"/>
    <col min="6" max="6" width="75.6640625" style="46" customWidth="1"/>
    <col min="7" max="7" width="40.6640625" style="6" customWidth="1"/>
    <col min="8" max="8" width="11.5546875" style="45" customWidth="1"/>
    <col min="9" max="9" width="41.88671875" style="12" customWidth="1"/>
    <col min="10" max="10" width="9.109375" style="13" customWidth="1"/>
    <col min="11" max="17" width="9.109375" style="14" customWidth="1"/>
    <col min="18" max="16384" width="9.109375" style="14"/>
  </cols>
  <sheetData>
    <row r="1" spans="1:10" ht="12" customHeight="1">
      <c r="F1" s="11"/>
      <c r="H1" s="6"/>
    </row>
    <row r="2" spans="1:10" ht="28.5" customHeight="1">
      <c r="B2" s="15" t="s">
        <v>322</v>
      </c>
      <c r="C2" s="16"/>
      <c r="D2" s="15"/>
      <c r="E2" s="17"/>
      <c r="F2" s="18"/>
      <c r="G2" s="19"/>
      <c r="H2" s="6"/>
    </row>
    <row r="3" spans="1:10">
      <c r="B3" s="20"/>
      <c r="F3" s="11"/>
      <c r="H3" s="6"/>
    </row>
    <row r="4" spans="1:10">
      <c r="B4" s="21" t="s">
        <v>112</v>
      </c>
      <c r="C4" s="22"/>
      <c r="D4" s="6"/>
      <c r="E4" s="23"/>
      <c r="F4" s="24"/>
      <c r="G4" s="25" t="s">
        <v>110</v>
      </c>
      <c r="H4" s="6"/>
    </row>
    <row r="5" spans="1:10">
      <c r="B5" s="26" t="s">
        <v>12</v>
      </c>
      <c r="C5" s="27" t="s">
        <v>107</v>
      </c>
      <c r="D5" s="6"/>
      <c r="E5" s="23"/>
      <c r="F5" s="24"/>
      <c r="G5" s="232" t="s">
        <v>148</v>
      </c>
      <c r="H5" s="6"/>
    </row>
    <row r="6" spans="1:10">
      <c r="B6" s="26" t="s">
        <v>20</v>
      </c>
      <c r="C6" s="27" t="s">
        <v>113</v>
      </c>
      <c r="D6" s="6"/>
      <c r="E6" s="23"/>
      <c r="F6" s="24"/>
      <c r="G6" s="232" t="s">
        <v>97</v>
      </c>
      <c r="H6" s="6"/>
    </row>
    <row r="7" spans="1:10">
      <c r="B7" s="26" t="s">
        <v>41</v>
      </c>
      <c r="C7" s="27" t="s">
        <v>108</v>
      </c>
      <c r="D7" s="6"/>
      <c r="E7" s="23"/>
      <c r="F7" s="24"/>
      <c r="G7" s="232" t="s">
        <v>304</v>
      </c>
      <c r="H7" s="6"/>
    </row>
    <row r="8" spans="1:10">
      <c r="B8" s="29"/>
      <c r="C8" s="27" t="s">
        <v>139</v>
      </c>
      <c r="D8" s="6"/>
      <c r="E8" s="23"/>
      <c r="F8" s="24"/>
      <c r="G8" s="28"/>
      <c r="H8" s="6"/>
    </row>
    <row r="9" spans="1:10">
      <c r="B9" s="30" t="s">
        <v>164</v>
      </c>
      <c r="C9" s="22"/>
      <c r="D9" s="6"/>
      <c r="E9" s="23"/>
      <c r="F9" s="24"/>
      <c r="H9" s="6"/>
    </row>
    <row r="10" spans="1:10">
      <c r="B10" s="30" t="s">
        <v>106</v>
      </c>
      <c r="C10" s="22"/>
      <c r="D10" s="6"/>
      <c r="E10" s="23"/>
      <c r="F10" s="24"/>
      <c r="H10" s="6"/>
    </row>
    <row r="11" spans="1:10" ht="30" customHeight="1">
      <c r="B11" s="31" t="s">
        <v>147</v>
      </c>
      <c r="C11" s="32"/>
      <c r="D11" s="33"/>
      <c r="E11" s="34"/>
      <c r="F11" s="11"/>
      <c r="H11" s="6"/>
    </row>
    <row r="12" spans="1:10" s="36" customFormat="1" ht="30" customHeight="1">
      <c r="A12" s="26"/>
      <c r="B12" s="137" t="s">
        <v>18</v>
      </c>
      <c r="C12" s="138" t="s">
        <v>91</v>
      </c>
      <c r="D12" s="139"/>
      <c r="E12" s="140" t="s">
        <v>21</v>
      </c>
      <c r="F12" s="133" t="s">
        <v>89</v>
      </c>
      <c r="G12" s="141" t="s">
        <v>165</v>
      </c>
      <c r="H12" s="6"/>
      <c r="I12" s="12" t="s">
        <v>104</v>
      </c>
      <c r="J12" s="35"/>
    </row>
    <row r="13" spans="1:10" ht="20.100000000000001" customHeight="1">
      <c r="B13" s="92" t="s">
        <v>19</v>
      </c>
      <c r="C13" s="93" t="s">
        <v>2</v>
      </c>
      <c r="D13" s="94" t="s">
        <v>0</v>
      </c>
      <c r="E13" s="95" t="s">
        <v>326</v>
      </c>
      <c r="F13" s="233"/>
      <c r="G13" s="96"/>
      <c r="H13" s="6"/>
      <c r="I13" s="12" t="s">
        <v>104</v>
      </c>
    </row>
    <row r="14" spans="1:10" ht="30">
      <c r="B14" s="61" t="s">
        <v>12</v>
      </c>
      <c r="C14" s="62" t="s">
        <v>3</v>
      </c>
      <c r="D14" s="101" t="s">
        <v>90</v>
      </c>
      <c r="E14" s="97" t="s">
        <v>227</v>
      </c>
      <c r="F14" s="212"/>
      <c r="G14" s="225" t="s">
        <v>238</v>
      </c>
      <c r="H14" s="6"/>
      <c r="I14" s="12" t="s">
        <v>115</v>
      </c>
    </row>
    <row r="15" spans="1:10" ht="35.1" customHeight="1">
      <c r="B15" s="102" t="s">
        <v>12</v>
      </c>
      <c r="C15" s="103" t="s">
        <v>1</v>
      </c>
      <c r="D15" s="104" t="s">
        <v>93</v>
      </c>
      <c r="E15" s="99"/>
      <c r="F15" s="87"/>
      <c r="G15" s="226" t="s">
        <v>239</v>
      </c>
      <c r="H15" s="6"/>
      <c r="I15" s="12" t="s">
        <v>115</v>
      </c>
    </row>
    <row r="16" spans="1:10" ht="35.1" customHeight="1">
      <c r="B16" s="61" t="s">
        <v>41</v>
      </c>
      <c r="C16" s="62">
        <v>3</v>
      </c>
      <c r="D16" s="63" t="s">
        <v>228</v>
      </c>
      <c r="E16" s="217" t="s">
        <v>229</v>
      </c>
      <c r="F16" s="115"/>
      <c r="G16" s="218"/>
      <c r="H16" s="6"/>
    </row>
    <row r="17" spans="1:21" ht="45">
      <c r="B17" s="65" t="s">
        <v>12</v>
      </c>
      <c r="C17" s="66" t="s">
        <v>9</v>
      </c>
      <c r="D17" s="69" t="s">
        <v>231</v>
      </c>
      <c r="E17" s="215" t="s">
        <v>247</v>
      </c>
      <c r="F17" s="234"/>
      <c r="G17" s="227" t="s">
        <v>241</v>
      </c>
      <c r="H17" s="6"/>
    </row>
    <row r="18" spans="1:21" ht="75">
      <c r="B18" s="65" t="s">
        <v>19</v>
      </c>
      <c r="C18" s="66" t="s">
        <v>230</v>
      </c>
      <c r="D18" s="70" t="s">
        <v>242</v>
      </c>
      <c r="E18" s="68" t="s">
        <v>321</v>
      </c>
      <c r="F18" s="216"/>
      <c r="G18" s="227" t="s">
        <v>243</v>
      </c>
      <c r="H18" s="6"/>
      <c r="I18" s="12" t="s">
        <v>115</v>
      </c>
    </row>
    <row r="19" spans="1:21" ht="75">
      <c r="B19" s="65" t="s">
        <v>19</v>
      </c>
      <c r="C19" s="66" t="s">
        <v>232</v>
      </c>
      <c r="D19" s="70" t="s">
        <v>244</v>
      </c>
      <c r="E19" s="68" t="s">
        <v>245</v>
      </c>
      <c r="F19" s="216"/>
      <c r="G19" s="227" t="s">
        <v>246</v>
      </c>
      <c r="H19" s="6"/>
    </row>
    <row r="20" spans="1:21" ht="48.75" customHeight="1">
      <c r="B20" s="65" t="s">
        <v>12</v>
      </c>
      <c r="C20" s="66" t="s">
        <v>233</v>
      </c>
      <c r="D20" s="71" t="s">
        <v>235</v>
      </c>
      <c r="E20" s="68" t="s">
        <v>251</v>
      </c>
      <c r="F20" s="211"/>
      <c r="G20" s="227" t="s">
        <v>252</v>
      </c>
      <c r="H20" s="6"/>
      <c r="I20" s="12" t="s">
        <v>115</v>
      </c>
      <c r="J20" s="58"/>
      <c r="K20" s="58"/>
      <c r="L20" s="58"/>
      <c r="M20" s="58"/>
      <c r="N20" s="58"/>
      <c r="O20" s="58"/>
      <c r="P20" s="58"/>
      <c r="Q20" s="58"/>
      <c r="R20" s="58"/>
      <c r="S20" s="58"/>
      <c r="T20" s="58"/>
      <c r="U20" s="58"/>
    </row>
    <row r="21" spans="1:21" ht="76.5" customHeight="1">
      <c r="B21" s="102" t="s">
        <v>12</v>
      </c>
      <c r="C21" s="103" t="s">
        <v>234</v>
      </c>
      <c r="D21" s="88" t="s">
        <v>248</v>
      </c>
      <c r="E21" s="89" t="s">
        <v>249</v>
      </c>
      <c r="F21" s="87"/>
      <c r="G21" s="228" t="s">
        <v>250</v>
      </c>
      <c r="H21" s="6"/>
      <c r="J21" s="58"/>
      <c r="K21" s="58"/>
      <c r="L21" s="58"/>
      <c r="M21" s="58"/>
      <c r="N21" s="58"/>
      <c r="O21" s="58"/>
      <c r="P21" s="58"/>
      <c r="Q21" s="58"/>
      <c r="R21" s="58"/>
      <c r="S21" s="58"/>
      <c r="T21" s="58"/>
      <c r="U21" s="58"/>
    </row>
    <row r="22" spans="1:21" ht="30">
      <c r="B22" s="61" t="s">
        <v>12</v>
      </c>
      <c r="C22" s="62" t="s">
        <v>10</v>
      </c>
      <c r="D22" s="63" t="s">
        <v>319</v>
      </c>
      <c r="E22" s="217" t="s">
        <v>236</v>
      </c>
      <c r="F22" s="212"/>
      <c r="G22" s="229" t="s">
        <v>264</v>
      </c>
      <c r="H22" s="6"/>
      <c r="J22" s="58"/>
      <c r="K22" s="58"/>
      <c r="L22" s="58"/>
      <c r="M22" s="58"/>
      <c r="N22" s="58"/>
      <c r="O22" s="58"/>
      <c r="P22" s="58"/>
      <c r="Q22" s="58"/>
      <c r="R22" s="58"/>
      <c r="S22" s="58"/>
      <c r="T22" s="58"/>
      <c r="U22" s="58"/>
    </row>
    <row r="23" spans="1:21" ht="30">
      <c r="B23" s="78" t="s">
        <v>12</v>
      </c>
      <c r="C23" s="79" t="s">
        <v>103</v>
      </c>
      <c r="D23" s="88" t="s">
        <v>92</v>
      </c>
      <c r="E23" s="86" t="s">
        <v>316</v>
      </c>
      <c r="F23" s="87"/>
      <c r="G23" s="228" t="s">
        <v>237</v>
      </c>
      <c r="H23" s="6"/>
      <c r="I23" s="12" t="s">
        <v>115</v>
      </c>
    </row>
    <row r="24" spans="1:21" s="60" customFormat="1" ht="50.1" customHeight="1">
      <c r="A24" s="6"/>
      <c r="B24" s="111" t="s">
        <v>12</v>
      </c>
      <c r="C24" s="112" t="s">
        <v>149</v>
      </c>
      <c r="D24" s="63" t="s">
        <v>152</v>
      </c>
      <c r="E24" s="64" t="s">
        <v>267</v>
      </c>
      <c r="F24" s="212"/>
      <c r="G24" s="213"/>
      <c r="H24" s="6"/>
      <c r="I24" s="12" t="s">
        <v>115</v>
      </c>
      <c r="J24" s="59"/>
    </row>
    <row r="25" spans="1:21" ht="60">
      <c r="B25" s="72" t="s">
        <v>12</v>
      </c>
      <c r="C25" s="73" t="s">
        <v>118</v>
      </c>
      <c r="D25" s="71" t="s">
        <v>119</v>
      </c>
      <c r="E25" s="68" t="s">
        <v>153</v>
      </c>
      <c r="F25" s="211"/>
      <c r="G25" s="230" t="s">
        <v>265</v>
      </c>
      <c r="H25" s="6"/>
    </row>
    <row r="26" spans="1:21" ht="53.25" customHeight="1">
      <c r="B26" s="78" t="s">
        <v>12</v>
      </c>
      <c r="C26" s="79" t="s">
        <v>144</v>
      </c>
      <c r="D26" s="88" t="s">
        <v>120</v>
      </c>
      <c r="E26" s="89" t="s">
        <v>154</v>
      </c>
      <c r="F26" s="87"/>
      <c r="G26" s="228" t="s">
        <v>268</v>
      </c>
      <c r="H26" s="6"/>
    </row>
    <row r="27" spans="1:21" ht="27" customHeight="1">
      <c r="A27" s="37"/>
      <c r="B27" s="108" t="s">
        <v>41</v>
      </c>
      <c r="C27" s="109" t="s">
        <v>150</v>
      </c>
      <c r="D27" s="110" t="s">
        <v>121</v>
      </c>
      <c r="E27" s="114" t="s">
        <v>161</v>
      </c>
      <c r="F27" s="115"/>
      <c r="G27" s="85"/>
      <c r="H27" s="6"/>
      <c r="I27" s="12" t="s">
        <v>115</v>
      </c>
      <c r="J27" s="38"/>
    </row>
    <row r="28" spans="1:21" ht="20.100000000000001" customHeight="1">
      <c r="A28" s="37"/>
      <c r="B28" s="72" t="s">
        <v>41</v>
      </c>
      <c r="C28" s="73" t="s">
        <v>101</v>
      </c>
      <c r="D28" s="71" t="s">
        <v>226</v>
      </c>
      <c r="E28" s="74" t="s">
        <v>137</v>
      </c>
      <c r="F28" s="201" t="str">
        <f>メンテ用!$C$19</f>
        <v/>
      </c>
      <c r="G28" s="75"/>
      <c r="H28" s="6"/>
      <c r="J28" s="38"/>
    </row>
    <row r="29" spans="1:21" ht="20.100000000000001" customHeight="1">
      <c r="A29" s="37"/>
      <c r="B29" s="72" t="s">
        <v>122</v>
      </c>
      <c r="C29" s="73" t="s">
        <v>102</v>
      </c>
      <c r="D29" s="71" t="s">
        <v>124</v>
      </c>
      <c r="E29" s="74" t="s">
        <v>137</v>
      </c>
      <c r="F29" s="76" t="str">
        <f>メンテ用!$C$20</f>
        <v/>
      </c>
      <c r="G29" s="75"/>
      <c r="H29" s="6"/>
      <c r="J29" s="38"/>
    </row>
    <row r="30" spans="1:21" ht="20.100000000000001" customHeight="1">
      <c r="A30" s="37"/>
      <c r="B30" s="72" t="s">
        <v>42</v>
      </c>
      <c r="C30" s="73" t="s">
        <v>269</v>
      </c>
      <c r="D30" s="71" t="s">
        <v>94</v>
      </c>
      <c r="E30" s="77" t="s">
        <v>100</v>
      </c>
      <c r="F30" s="76">
        <f>事業計画書2!E92</f>
        <v>0</v>
      </c>
      <c r="G30" s="227" t="s">
        <v>162</v>
      </c>
      <c r="H30" s="6"/>
      <c r="I30" s="12" t="s">
        <v>115</v>
      </c>
      <c r="J30" s="38"/>
    </row>
    <row r="31" spans="1:21" ht="20.100000000000001" customHeight="1">
      <c r="A31" s="37"/>
      <c r="B31" s="72" t="s">
        <v>42</v>
      </c>
      <c r="C31" s="73" t="s">
        <v>270</v>
      </c>
      <c r="D31" s="71" t="s">
        <v>95</v>
      </c>
      <c r="E31" s="77" t="s">
        <v>100</v>
      </c>
      <c r="F31" s="76">
        <f>事業計画書2!E93</f>
        <v>0</v>
      </c>
      <c r="G31" s="227" t="s">
        <v>163</v>
      </c>
      <c r="H31" s="6"/>
      <c r="I31" s="12" t="s">
        <v>115</v>
      </c>
    </row>
    <row r="32" spans="1:21" ht="20.100000000000001" customHeight="1">
      <c r="A32" s="37"/>
      <c r="B32" s="78" t="s">
        <v>41</v>
      </c>
      <c r="C32" s="79" t="s">
        <v>271</v>
      </c>
      <c r="D32" s="88" t="s">
        <v>96</v>
      </c>
      <c r="E32" s="80" t="s">
        <v>100</v>
      </c>
      <c r="F32" s="81">
        <f>事業計画書2!E94</f>
        <v>0</v>
      </c>
      <c r="G32" s="228" t="s">
        <v>125</v>
      </c>
      <c r="H32" s="6"/>
      <c r="I32" s="12" t="s">
        <v>115</v>
      </c>
    </row>
    <row r="33" spans="1:10" ht="30" customHeight="1">
      <c r="A33" s="37"/>
      <c r="B33" s="31" t="s">
        <v>240</v>
      </c>
      <c r="C33" s="32"/>
      <c r="D33" s="33"/>
      <c r="E33" s="34" t="s">
        <v>43</v>
      </c>
      <c r="F33" s="11"/>
      <c r="H33" s="6"/>
      <c r="I33" s="12" t="s">
        <v>115</v>
      </c>
    </row>
    <row r="34" spans="1:10" ht="30" customHeight="1">
      <c r="A34" s="37"/>
      <c r="B34" s="137" t="s">
        <v>18</v>
      </c>
      <c r="C34" s="142" t="s">
        <v>166</v>
      </c>
      <c r="D34" s="143"/>
      <c r="E34" s="144" t="s">
        <v>21</v>
      </c>
      <c r="F34" s="145" t="s">
        <v>89</v>
      </c>
      <c r="G34" s="141" t="s">
        <v>165</v>
      </c>
      <c r="H34" s="6"/>
      <c r="I34" s="12" t="s">
        <v>115</v>
      </c>
    </row>
    <row r="35" spans="1:10" ht="200.1" customHeight="1">
      <c r="B35" s="92" t="s">
        <v>12</v>
      </c>
      <c r="C35" s="116">
        <v>1</v>
      </c>
      <c r="D35" s="106" t="s">
        <v>272</v>
      </c>
      <c r="E35" s="95" t="s">
        <v>274</v>
      </c>
      <c r="F35" s="107"/>
      <c r="G35" s="231" t="s">
        <v>273</v>
      </c>
      <c r="H35" s="6"/>
      <c r="I35" s="12" t="s">
        <v>115</v>
      </c>
    </row>
    <row r="36" spans="1:10" ht="200.1" customHeight="1">
      <c r="B36" s="92" t="s">
        <v>12</v>
      </c>
      <c r="C36" s="116" t="s">
        <v>3</v>
      </c>
      <c r="D36" s="106" t="s">
        <v>275</v>
      </c>
      <c r="E36" s="95" t="s">
        <v>276</v>
      </c>
      <c r="F36" s="107"/>
      <c r="G36" s="231" t="s">
        <v>277</v>
      </c>
      <c r="H36" s="6"/>
    </row>
    <row r="37" spans="1:10" ht="200.1" customHeight="1">
      <c r="B37" s="92" t="s">
        <v>12</v>
      </c>
      <c r="C37" s="116" t="s">
        <v>8</v>
      </c>
      <c r="D37" s="106" t="s">
        <v>318</v>
      </c>
      <c r="E37" s="95" t="s">
        <v>317</v>
      </c>
      <c r="F37" s="107"/>
      <c r="G37" s="231" t="s">
        <v>281</v>
      </c>
      <c r="H37" s="6"/>
    </row>
    <row r="38" spans="1:10" ht="200.1" customHeight="1">
      <c r="B38" s="92" t="s">
        <v>12</v>
      </c>
      <c r="C38" s="116" t="s">
        <v>9</v>
      </c>
      <c r="D38" s="106" t="s">
        <v>278</v>
      </c>
      <c r="E38" s="95" t="s">
        <v>279</v>
      </c>
      <c r="F38" s="107"/>
      <c r="G38" s="231" t="s">
        <v>280</v>
      </c>
      <c r="H38" s="6"/>
    </row>
    <row r="39" spans="1:10" ht="202.8">
      <c r="B39" s="61" t="s">
        <v>12</v>
      </c>
      <c r="C39" s="82" t="s">
        <v>10</v>
      </c>
      <c r="D39" s="63" t="s">
        <v>98</v>
      </c>
      <c r="E39" s="64" t="s">
        <v>324</v>
      </c>
      <c r="F39" s="84"/>
      <c r="G39" s="218"/>
      <c r="H39" s="6"/>
      <c r="I39" s="12" t="s">
        <v>115</v>
      </c>
    </row>
    <row r="40" spans="1:10" ht="200.1" customHeight="1">
      <c r="B40" s="102" t="s">
        <v>12</v>
      </c>
      <c r="C40" s="117" t="s">
        <v>103</v>
      </c>
      <c r="D40" s="104" t="s">
        <v>151</v>
      </c>
      <c r="E40" s="86" t="s">
        <v>282</v>
      </c>
      <c r="F40" s="87"/>
      <c r="G40" s="118"/>
      <c r="H40" s="6"/>
      <c r="I40" s="12" t="s">
        <v>115</v>
      </c>
    </row>
    <row r="41" spans="1:10" ht="30" customHeight="1">
      <c r="A41" s="37"/>
      <c r="B41" s="31" t="s">
        <v>283</v>
      </c>
      <c r="C41" s="32"/>
      <c r="D41" s="33"/>
      <c r="E41" s="146"/>
      <c r="F41" s="146"/>
      <c r="H41" s="6"/>
      <c r="I41" s="12" t="s">
        <v>115</v>
      </c>
    </row>
    <row r="42" spans="1:10" s="36" customFormat="1" ht="30" customHeight="1">
      <c r="A42" s="39"/>
      <c r="B42" s="137" t="s">
        <v>18</v>
      </c>
      <c r="C42" s="147" t="s">
        <v>91</v>
      </c>
      <c r="D42" s="143"/>
      <c r="E42" s="148" t="s">
        <v>21</v>
      </c>
      <c r="F42" s="133" t="s">
        <v>89</v>
      </c>
      <c r="G42" s="141" t="s">
        <v>165</v>
      </c>
      <c r="H42" s="6"/>
      <c r="I42" s="12" t="s">
        <v>115</v>
      </c>
      <c r="J42" s="35"/>
    </row>
    <row r="43" spans="1:10" ht="80.099999999999994" customHeight="1">
      <c r="B43" s="61" t="s">
        <v>41</v>
      </c>
      <c r="C43" s="62">
        <v>1</v>
      </c>
      <c r="D43" s="219" t="s">
        <v>284</v>
      </c>
      <c r="E43" s="64" t="s">
        <v>285</v>
      </c>
      <c r="F43" s="115"/>
      <c r="G43" s="85"/>
      <c r="H43" s="6"/>
      <c r="I43" s="12" t="s">
        <v>115</v>
      </c>
    </row>
    <row r="44" spans="1:10" ht="80.099999999999994" customHeight="1">
      <c r="B44" s="65" t="s">
        <v>12</v>
      </c>
      <c r="C44" s="66" t="s">
        <v>5</v>
      </c>
      <c r="D44" s="220" t="s">
        <v>302</v>
      </c>
      <c r="E44" s="68" t="s">
        <v>303</v>
      </c>
      <c r="F44" s="211"/>
      <c r="G44" s="230" t="s">
        <v>301</v>
      </c>
      <c r="H44" s="6"/>
    </row>
    <row r="45" spans="1:10" ht="150">
      <c r="B45" s="65" t="s">
        <v>12</v>
      </c>
      <c r="C45" s="66" t="s">
        <v>6</v>
      </c>
      <c r="D45" s="221" t="s">
        <v>286</v>
      </c>
      <c r="E45" s="68" t="s">
        <v>292</v>
      </c>
      <c r="F45" s="211"/>
      <c r="G45" s="230" t="s">
        <v>288</v>
      </c>
      <c r="H45" s="6"/>
      <c r="I45" s="12" t="s">
        <v>115</v>
      </c>
    </row>
    <row r="46" spans="1:10" ht="66.75" customHeight="1">
      <c r="B46" s="102" t="s">
        <v>12</v>
      </c>
      <c r="C46" s="103" t="s">
        <v>7</v>
      </c>
      <c r="D46" s="224" t="s">
        <v>290</v>
      </c>
      <c r="E46" s="89" t="s">
        <v>291</v>
      </c>
      <c r="F46" s="87"/>
      <c r="G46" s="226" t="s">
        <v>289</v>
      </c>
      <c r="H46" s="6"/>
      <c r="I46" s="12" t="s">
        <v>115</v>
      </c>
    </row>
    <row r="47" spans="1:10" ht="90" customHeight="1">
      <c r="B47" s="61" t="s">
        <v>41</v>
      </c>
      <c r="C47" s="62" t="s">
        <v>3</v>
      </c>
      <c r="D47" s="219" t="s">
        <v>294</v>
      </c>
      <c r="E47" s="64" t="s">
        <v>295</v>
      </c>
      <c r="F47" s="115"/>
      <c r="G47" s="85"/>
      <c r="H47" s="6"/>
    </row>
    <row r="48" spans="1:10" ht="120" customHeight="1">
      <c r="B48" s="65" t="s">
        <v>287</v>
      </c>
      <c r="C48" s="66" t="s">
        <v>1</v>
      </c>
      <c r="D48" s="221" t="s">
        <v>293</v>
      </c>
      <c r="E48" s="68" t="s">
        <v>327</v>
      </c>
      <c r="F48" s="211"/>
      <c r="G48" s="75"/>
      <c r="H48" s="6"/>
    </row>
    <row r="49" spans="1:10" ht="120" customHeight="1">
      <c r="B49" s="65" t="s">
        <v>287</v>
      </c>
      <c r="C49" s="66" t="s">
        <v>4</v>
      </c>
      <c r="D49" s="221" t="s">
        <v>296</v>
      </c>
      <c r="E49" s="68" t="s">
        <v>328</v>
      </c>
      <c r="F49" s="211"/>
      <c r="G49" s="75"/>
      <c r="H49" s="6"/>
    </row>
    <row r="50" spans="1:10" ht="120" customHeight="1">
      <c r="B50" s="65" t="s">
        <v>287</v>
      </c>
      <c r="C50" s="66" t="s">
        <v>111</v>
      </c>
      <c r="D50" s="221" t="s">
        <v>297</v>
      </c>
      <c r="E50" s="68" t="s">
        <v>329</v>
      </c>
      <c r="F50" s="211"/>
      <c r="G50" s="75"/>
      <c r="H50" s="6"/>
    </row>
    <row r="51" spans="1:10" ht="120" customHeight="1">
      <c r="B51" s="65" t="s">
        <v>287</v>
      </c>
      <c r="C51" s="66" t="s">
        <v>167</v>
      </c>
      <c r="D51" s="221" t="s">
        <v>298</v>
      </c>
      <c r="E51" s="68" t="s">
        <v>330</v>
      </c>
      <c r="F51" s="211"/>
      <c r="G51" s="75"/>
      <c r="H51" s="6"/>
    </row>
    <row r="52" spans="1:10" ht="135">
      <c r="B52" s="65" t="s">
        <v>287</v>
      </c>
      <c r="C52" s="66" t="s">
        <v>168</v>
      </c>
      <c r="D52" s="221" t="s">
        <v>299</v>
      </c>
      <c r="E52" s="68" t="s">
        <v>331</v>
      </c>
      <c r="F52" s="211"/>
      <c r="G52" s="75"/>
      <c r="H52" s="6"/>
    </row>
    <row r="53" spans="1:10" ht="120" customHeight="1">
      <c r="B53" s="102" t="s">
        <v>287</v>
      </c>
      <c r="C53" s="103" t="s">
        <v>168</v>
      </c>
      <c r="D53" s="224" t="s">
        <v>300</v>
      </c>
      <c r="E53" s="89" t="s">
        <v>332</v>
      </c>
      <c r="F53" s="87"/>
      <c r="G53" s="90"/>
      <c r="H53" s="6"/>
    </row>
    <row r="54" spans="1:10" ht="99.9" customHeight="1">
      <c r="B54" s="108" t="s">
        <v>20</v>
      </c>
      <c r="C54" s="109" t="s">
        <v>8</v>
      </c>
      <c r="D54" s="101" t="s">
        <v>99</v>
      </c>
      <c r="E54" s="64" t="s">
        <v>140</v>
      </c>
      <c r="F54" s="212"/>
      <c r="G54" s="214"/>
      <c r="H54" s="6"/>
      <c r="I54" s="12" t="s">
        <v>115</v>
      </c>
    </row>
    <row r="55" spans="1:10" ht="170.25" customHeight="1">
      <c r="B55" s="78" t="s">
        <v>20</v>
      </c>
      <c r="C55" s="79" t="s">
        <v>9</v>
      </c>
      <c r="D55" s="222" t="s">
        <v>143</v>
      </c>
      <c r="E55" s="89" t="s">
        <v>160</v>
      </c>
      <c r="F55" s="87"/>
      <c r="G55" s="223"/>
      <c r="H55" s="6"/>
      <c r="I55" s="12" t="s">
        <v>115</v>
      </c>
    </row>
    <row r="56" spans="1:10" s="43" customFormat="1">
      <c r="A56" s="6"/>
      <c r="B56" s="40" t="s">
        <v>104</v>
      </c>
      <c r="C56" s="40" t="s">
        <v>104</v>
      </c>
      <c r="D56" s="40" t="s">
        <v>104</v>
      </c>
      <c r="E56" s="40" t="s">
        <v>104</v>
      </c>
      <c r="F56" s="41" t="s">
        <v>104</v>
      </c>
      <c r="G56" s="40" t="s">
        <v>104</v>
      </c>
      <c r="H56" s="6"/>
      <c r="I56" s="12"/>
      <c r="J56" s="42"/>
    </row>
    <row r="57" spans="1:10" s="43" customFormat="1">
      <c r="A57" s="6"/>
      <c r="B57" s="26" t="s">
        <v>109</v>
      </c>
      <c r="C57" s="22"/>
      <c r="D57" s="6"/>
      <c r="E57" s="23"/>
      <c r="F57" s="24"/>
      <c r="G57" s="6"/>
      <c r="H57" s="6"/>
      <c r="I57" s="12"/>
      <c r="J57" s="42"/>
    </row>
    <row r="58" spans="1:10" s="43" customFormat="1">
      <c r="A58" s="6"/>
      <c r="B58" s="26"/>
      <c r="C58" s="22"/>
      <c r="D58" s="6"/>
      <c r="E58" s="23"/>
      <c r="F58" s="44"/>
      <c r="G58" s="6"/>
      <c r="H58" s="45"/>
      <c r="I58" s="12"/>
      <c r="J58" s="42"/>
    </row>
    <row r="59" spans="1:10" s="43" customFormat="1">
      <c r="A59" s="6"/>
      <c r="B59" s="26"/>
      <c r="C59" s="22"/>
      <c r="D59" s="6"/>
      <c r="E59" s="23"/>
      <c r="F59" s="44"/>
      <c r="G59" s="6"/>
      <c r="H59" s="45"/>
      <c r="I59" s="12"/>
      <c r="J59" s="42"/>
    </row>
    <row r="60" spans="1:10" s="43" customFormat="1">
      <c r="A60" s="6"/>
      <c r="B60" s="26"/>
      <c r="C60" s="22"/>
      <c r="D60" s="6"/>
      <c r="E60" s="23"/>
      <c r="F60" s="44"/>
      <c r="G60" s="6"/>
      <c r="H60" s="45"/>
      <c r="I60" s="12"/>
      <c r="J60" s="42"/>
    </row>
    <row r="61" spans="1:10" s="43" customFormat="1">
      <c r="A61" s="6"/>
      <c r="B61" s="26"/>
      <c r="C61" s="22"/>
      <c r="D61" s="6"/>
      <c r="E61" s="23"/>
      <c r="F61" s="44"/>
      <c r="G61" s="6"/>
      <c r="H61" s="45"/>
      <c r="I61" s="12"/>
      <c r="J61" s="42"/>
    </row>
    <row r="62" spans="1:10" s="43" customFormat="1">
      <c r="A62" s="6"/>
      <c r="B62" s="26"/>
      <c r="C62" s="22"/>
      <c r="D62" s="6"/>
      <c r="E62" s="23"/>
      <c r="F62" s="44"/>
      <c r="G62" s="6"/>
      <c r="H62" s="45"/>
      <c r="I62" s="12"/>
      <c r="J62" s="42"/>
    </row>
    <row r="63" spans="1:10" s="43" customFormat="1">
      <c r="A63" s="6"/>
      <c r="B63" s="26"/>
      <c r="C63" s="22"/>
      <c r="D63" s="6"/>
      <c r="E63" s="23"/>
      <c r="F63" s="44"/>
      <c r="G63" s="6"/>
      <c r="H63" s="45"/>
      <c r="I63" s="12"/>
      <c r="J63" s="42"/>
    </row>
    <row r="64" spans="1:10" s="43" customFormat="1">
      <c r="A64" s="6"/>
      <c r="B64" s="26"/>
      <c r="C64" s="22"/>
      <c r="D64" s="6"/>
      <c r="E64" s="23"/>
      <c r="F64" s="44"/>
      <c r="G64" s="6"/>
      <c r="H64" s="45"/>
      <c r="I64" s="12"/>
      <c r="J64" s="42"/>
    </row>
    <row r="65" spans="1:10" s="43" customFormat="1">
      <c r="A65" s="6"/>
      <c r="B65" s="26"/>
      <c r="C65" s="22"/>
      <c r="D65" s="6"/>
      <c r="E65" s="23"/>
      <c r="F65" s="44"/>
      <c r="G65" s="6"/>
      <c r="H65" s="45"/>
      <c r="I65" s="12"/>
      <c r="J65" s="42"/>
    </row>
    <row r="66" spans="1:10" s="43" customFormat="1">
      <c r="A66" s="6"/>
      <c r="B66" s="26"/>
      <c r="C66" s="22"/>
      <c r="D66" s="6"/>
      <c r="E66" s="23"/>
      <c r="F66" s="44"/>
      <c r="G66" s="6"/>
      <c r="H66" s="45"/>
      <c r="I66" s="12"/>
      <c r="J66" s="42"/>
    </row>
    <row r="67" spans="1:10" s="43" customFormat="1">
      <c r="A67" s="6"/>
      <c r="B67" s="26"/>
      <c r="C67" s="22"/>
      <c r="D67" s="6"/>
      <c r="E67" s="23"/>
      <c r="F67" s="44"/>
      <c r="G67" s="6"/>
      <c r="H67" s="45"/>
      <c r="I67" s="12"/>
      <c r="J67" s="42"/>
    </row>
    <row r="68" spans="1:10" s="43" customFormat="1">
      <c r="A68" s="6"/>
      <c r="B68" s="26"/>
      <c r="C68" s="22"/>
      <c r="D68" s="6"/>
      <c r="E68" s="23"/>
      <c r="F68" s="44"/>
      <c r="G68" s="6"/>
      <c r="H68" s="45"/>
      <c r="I68" s="12"/>
      <c r="J68" s="42"/>
    </row>
    <row r="69" spans="1:10" s="43" customFormat="1">
      <c r="A69" s="6"/>
      <c r="B69" s="26"/>
      <c r="C69" s="22"/>
      <c r="D69" s="6"/>
      <c r="E69" s="23"/>
      <c r="F69" s="44"/>
      <c r="G69" s="6"/>
      <c r="H69" s="45"/>
      <c r="I69" s="12"/>
      <c r="J69" s="42"/>
    </row>
    <row r="70" spans="1:10" s="43" customFormat="1">
      <c r="A70" s="6"/>
      <c r="B70" s="26"/>
      <c r="C70" s="22"/>
      <c r="D70" s="6"/>
      <c r="E70" s="23"/>
      <c r="F70" s="44"/>
      <c r="G70" s="6"/>
      <c r="H70" s="45"/>
      <c r="I70" s="12"/>
      <c r="J70" s="42"/>
    </row>
    <row r="71" spans="1:10" s="43" customFormat="1">
      <c r="A71" s="6"/>
      <c r="B71" s="26"/>
      <c r="C71" s="22"/>
      <c r="D71" s="6"/>
      <c r="E71" s="23"/>
      <c r="F71" s="44"/>
      <c r="G71" s="6"/>
      <c r="H71" s="45"/>
      <c r="I71" s="12"/>
      <c r="J71" s="42"/>
    </row>
    <row r="72" spans="1:10" s="43" customFormat="1">
      <c r="A72" s="6"/>
      <c r="B72" s="26"/>
      <c r="C72" s="22"/>
      <c r="D72" s="6"/>
      <c r="E72" s="23"/>
      <c r="F72" s="44"/>
      <c r="G72" s="6"/>
      <c r="H72" s="45"/>
      <c r="I72" s="12"/>
      <c r="J72" s="42"/>
    </row>
    <row r="73" spans="1:10" s="43" customFormat="1">
      <c r="A73" s="6"/>
      <c r="B73" s="26"/>
      <c r="C73" s="22"/>
      <c r="D73" s="6"/>
      <c r="E73" s="23"/>
      <c r="F73" s="44"/>
      <c r="G73" s="6"/>
      <c r="H73" s="45"/>
      <c r="I73" s="12"/>
      <c r="J73" s="42"/>
    </row>
  </sheetData>
  <sheetProtection algorithmName="SHA-512" hashValue="qYMgVn26g57x2/ogmRGA8gFmkh4fEwJ3d1PNcYLfHgfm8BH/Qi7HnNhZ9GVFCga3SlR5hoRebvckOcJ7nPsuGA==" saltValue="U8SNU4OK9aORTQv2Xh7xIQ==" spinCount="100000" sheet="1" objects="1" scenarios="1"/>
  <phoneticPr fontId="2"/>
  <conditionalFormatting sqref="B1:B1048576">
    <cfRule type="cellIs" dxfId="14" priority="1" operator="equal">
      <formula>"入力不要"</formula>
    </cfRule>
    <cfRule type="cellIs" dxfId="13" priority="2" operator="equal">
      <formula>"該当必須"</formula>
    </cfRule>
    <cfRule type="cellIs" dxfId="12" priority="3" operator="equal">
      <formula>"必須"</formula>
    </cfRule>
  </conditionalFormatting>
  <conditionalFormatting sqref="C56:G56">
    <cfRule type="cellIs" dxfId="11" priority="16" operator="equal">
      <formula>"入力不要"</formula>
    </cfRule>
    <cfRule type="cellIs" dxfId="10" priority="17" operator="equal">
      <formula>"該当必須"</formula>
    </cfRule>
    <cfRule type="cellIs" dxfId="9" priority="18" operator="equal">
      <formula>"必須"</formula>
    </cfRule>
  </conditionalFormatting>
  <dataValidations count="4">
    <dataValidation type="list" allowBlank="1" showInputMessage="1" showErrorMessage="1" sqref="F25" xr:uid="{78AA3081-EF0E-4A2B-A0FF-E7552964795B}">
      <formula1>"中小企業基本法上の小規模企業者に該当する, 中小企業基本法上の小規模企業者に該当しない"</formula1>
    </dataValidation>
    <dataValidation type="list" allowBlank="1" showInputMessage="1" showErrorMessage="1" sqref="F26" xr:uid="{43F2A455-C3E7-494B-8FD9-C78689FE8AC5}">
      <formula1>"賃上げを実施する,賃上げを実施しない"</formula1>
    </dataValidation>
    <dataValidation type="list" allowBlank="1" showInputMessage="1" showErrorMessage="1" sqref="F20" xr:uid="{A76355F5-3AE6-49F6-99D6-426257804DD1}">
      <formula1>"株式譲渡, 第三者割当増資, 株式交換, 吸収合併, 吸収分割, 事業譲渡"</formula1>
    </dataValidation>
    <dataValidation type="list" allowBlank="1" showInputMessage="1" showErrorMessage="1" sqref="F23" xr:uid="{B25BC15D-7BFF-435F-8A36-9AB16F7B31A8}">
      <formula1>"共同申請を行わない：承継者（法人/個人事業主）たる申請者が事業統合投資費用を負担する, 共同申請を行う：株式を取得した対象会社（子会社）が事業統合投資費用を負担する"</formula1>
    </dataValidation>
  </dataValidations>
  <hyperlinks>
    <hyperlink ref="G5" location="事業計画書1!B11" display="1.公募申請の概要" xr:uid="{2141E6E7-9CC9-42BC-B069-536621071240}"/>
    <hyperlink ref="G6" location="事業計画書1!B33" display="2.補助対象者の事業概要" xr:uid="{6F5AECBD-3500-4D48-999E-14837D648AB3}"/>
    <hyperlink ref="G7" location="事業計画書1!B41" display="3.事業統合投資等に係る取組の概要・詳細" xr:uid="{0721B5D8-4289-4065-8A5D-40E6F8BD5C58}"/>
  </hyperlinks>
  <pageMargins left="0.25" right="0.25" top="0.75" bottom="0.75" header="0.3" footer="0.3"/>
  <pageSetup paperSize="8" scale="51" orientation="landscape" r:id="rId1"/>
  <rowBreaks count="2" manualBreakCount="2">
    <brk id="32" max="7" man="1"/>
    <brk id="40" max="7" man="1"/>
  </rowBreaks>
  <ignoredErrors>
    <ignoredError sqref="C13 C33 C41:C43 C56 C22 C14 C15:C21 C23:C27 C47 C36:C40 C54:C55" numberStoredAsText="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88A082-AE82-4452-8EB2-0E36D2EBE43A}">
  <sheetPr codeName="Sheet2">
    <tabColor rgb="FF002060"/>
  </sheetPr>
  <dimension ref="A1:N96"/>
  <sheetViews>
    <sheetView showGridLines="0" view="pageBreakPreview" zoomScale="85" zoomScaleNormal="100" zoomScaleSheetLayoutView="85" workbookViewId="0">
      <selection activeCell="E14" sqref="E14"/>
    </sheetView>
  </sheetViews>
  <sheetFormatPr defaultColWidth="9.109375" defaultRowHeight="15"/>
  <cols>
    <col min="1" max="1" width="3.5546875" style="6" customWidth="1"/>
    <col min="2" max="2" width="10.6640625" style="26" customWidth="1"/>
    <col min="3" max="4" width="25.6640625" style="9" customWidth="1"/>
    <col min="5" max="5" width="25.6640625" style="55" customWidth="1"/>
    <col min="6" max="10" width="25.6640625" style="14" customWidth="1"/>
    <col min="11" max="11" width="2.88671875" style="9" bestFit="1" customWidth="1"/>
    <col min="12" max="12" width="41" style="12" customWidth="1"/>
    <col min="13" max="13" width="22.88671875" style="12" customWidth="1"/>
    <col min="14" max="14" width="16.88671875" style="14" customWidth="1"/>
    <col min="15" max="16384" width="9.109375" style="14"/>
  </cols>
  <sheetData>
    <row r="1" spans="1:13" ht="12" customHeight="1">
      <c r="E1" s="20"/>
      <c r="F1" s="9"/>
      <c r="G1" s="9"/>
      <c r="H1" s="9"/>
      <c r="I1" s="9"/>
      <c r="J1" s="9"/>
    </row>
    <row r="2" spans="1:13" ht="28.5" customHeight="1">
      <c r="B2" s="15" t="s">
        <v>323</v>
      </c>
      <c r="C2" s="15"/>
      <c r="D2" s="15"/>
      <c r="E2" s="47"/>
      <c r="F2" s="15"/>
      <c r="G2" s="15"/>
      <c r="H2" s="9"/>
      <c r="I2" s="9"/>
      <c r="J2" s="9"/>
    </row>
    <row r="3" spans="1:13">
      <c r="E3" s="20"/>
      <c r="F3" s="9"/>
      <c r="G3" s="9"/>
      <c r="H3" s="9"/>
      <c r="I3" s="9"/>
      <c r="J3" s="9"/>
    </row>
    <row r="4" spans="1:13">
      <c r="B4" s="21" t="s">
        <v>105</v>
      </c>
      <c r="C4" s="22"/>
      <c r="D4" s="6"/>
      <c r="E4" s="24"/>
      <c r="F4" s="6"/>
      <c r="G4" s="6"/>
      <c r="H4" s="6"/>
      <c r="I4" s="25" t="s">
        <v>110</v>
      </c>
      <c r="J4" s="25"/>
      <c r="K4" s="25"/>
    </row>
    <row r="5" spans="1:13">
      <c r="B5" s="26" t="s">
        <v>12</v>
      </c>
      <c r="C5" s="27" t="s">
        <v>107</v>
      </c>
      <c r="D5" s="6"/>
      <c r="E5" s="24"/>
      <c r="F5" s="6"/>
      <c r="G5" s="6"/>
      <c r="H5" s="6"/>
      <c r="I5" s="232" t="s">
        <v>310</v>
      </c>
      <c r="J5" s="25"/>
      <c r="K5" s="25"/>
    </row>
    <row r="6" spans="1:13">
      <c r="B6" s="26" t="s">
        <v>20</v>
      </c>
      <c r="C6" s="27" t="s">
        <v>113</v>
      </c>
      <c r="D6" s="6"/>
      <c r="E6" s="24"/>
      <c r="F6" s="6"/>
      <c r="G6" s="6"/>
      <c r="H6" s="6"/>
      <c r="I6" s="232" t="s">
        <v>311</v>
      </c>
      <c r="J6" s="25"/>
      <c r="K6" s="25"/>
    </row>
    <row r="7" spans="1:13">
      <c r="B7" s="26" t="s">
        <v>41</v>
      </c>
      <c r="C7" s="27" t="s">
        <v>108</v>
      </c>
      <c r="D7" s="6"/>
      <c r="E7" s="24"/>
      <c r="F7" s="6"/>
      <c r="G7" s="6"/>
      <c r="H7" s="6"/>
      <c r="I7" s="232" t="s">
        <v>312</v>
      </c>
      <c r="J7" s="25"/>
      <c r="K7" s="25"/>
    </row>
    <row r="8" spans="1:13">
      <c r="B8" s="29"/>
      <c r="C8" s="27" t="s">
        <v>141</v>
      </c>
      <c r="D8" s="6"/>
      <c r="E8" s="24"/>
      <c r="F8" s="6"/>
      <c r="G8" s="6"/>
      <c r="H8" s="6"/>
      <c r="I8" s="232" t="s">
        <v>313</v>
      </c>
      <c r="J8" s="25"/>
      <c r="K8" s="25"/>
    </row>
    <row r="9" spans="1:13">
      <c r="B9" s="30" t="s">
        <v>169</v>
      </c>
      <c r="C9" s="22"/>
      <c r="D9" s="6"/>
      <c r="E9" s="24"/>
      <c r="F9" s="6"/>
      <c r="G9" s="6"/>
      <c r="H9" s="6"/>
      <c r="I9" s="232" t="s">
        <v>314</v>
      </c>
      <c r="J9" s="25"/>
      <c r="K9" s="25"/>
    </row>
    <row r="10" spans="1:13">
      <c r="B10" s="30" t="s">
        <v>106</v>
      </c>
      <c r="C10" s="22"/>
      <c r="D10" s="6"/>
      <c r="E10" s="24"/>
      <c r="F10" s="6"/>
      <c r="G10" s="6"/>
      <c r="H10" s="6"/>
      <c r="I10" s="28"/>
      <c r="J10" s="25"/>
      <c r="K10" s="25"/>
    </row>
    <row r="11" spans="1:13" ht="30" customHeight="1">
      <c r="B11" s="31" t="s">
        <v>305</v>
      </c>
      <c r="C11" s="33"/>
      <c r="D11" s="34"/>
      <c r="E11" s="20"/>
      <c r="F11" s="9"/>
      <c r="G11" s="9"/>
      <c r="H11" s="9"/>
      <c r="I11" s="9"/>
      <c r="J11" s="49" t="s">
        <v>14</v>
      </c>
      <c r="L11" s="50"/>
    </row>
    <row r="12" spans="1:13" s="36" customFormat="1" ht="30" customHeight="1">
      <c r="A12" s="26"/>
      <c r="B12" s="130" t="s">
        <v>18</v>
      </c>
      <c r="C12" s="131" t="s">
        <v>11</v>
      </c>
      <c r="D12" s="132" t="s">
        <v>21</v>
      </c>
      <c r="E12" s="133" t="s">
        <v>155</v>
      </c>
      <c r="F12" s="134" t="s">
        <v>156</v>
      </c>
      <c r="G12" s="135" t="s">
        <v>157</v>
      </c>
      <c r="H12" s="135" t="s">
        <v>15</v>
      </c>
      <c r="I12" s="135" t="s">
        <v>158</v>
      </c>
      <c r="J12" s="136" t="s">
        <v>159</v>
      </c>
      <c r="K12" s="51" t="s">
        <v>104</v>
      </c>
      <c r="L12" s="50"/>
      <c r="M12" s="12"/>
    </row>
    <row r="13" spans="1:13" ht="22.5" customHeight="1">
      <c r="B13" s="92" t="s">
        <v>19</v>
      </c>
      <c r="C13" s="113" t="s">
        <v>13</v>
      </c>
      <c r="D13" s="169" t="s">
        <v>23</v>
      </c>
      <c r="E13" s="170"/>
      <c r="F13" s="170"/>
      <c r="G13" s="170"/>
      <c r="H13" s="170"/>
      <c r="I13" s="170"/>
      <c r="J13" s="170"/>
      <c r="K13" s="51" t="s">
        <v>104</v>
      </c>
    </row>
    <row r="14" spans="1:13" ht="300">
      <c r="B14" s="61" t="s">
        <v>19</v>
      </c>
      <c r="C14" s="171" t="s">
        <v>315</v>
      </c>
      <c r="D14" s="172" t="s">
        <v>253</v>
      </c>
      <c r="E14" s="84"/>
      <c r="F14" s="84"/>
      <c r="G14" s="84"/>
      <c r="H14" s="84"/>
      <c r="I14" s="84"/>
      <c r="J14" s="84"/>
      <c r="K14" s="51" t="s">
        <v>104</v>
      </c>
    </row>
    <row r="15" spans="1:13" ht="63.75" customHeight="1">
      <c r="B15" s="102" t="s">
        <v>20</v>
      </c>
      <c r="C15" s="78" t="s">
        <v>22</v>
      </c>
      <c r="D15" s="129" t="s">
        <v>36</v>
      </c>
      <c r="E15" s="87"/>
      <c r="F15" s="87"/>
      <c r="G15" s="87"/>
      <c r="H15" s="87"/>
      <c r="I15" s="87"/>
      <c r="J15" s="87"/>
      <c r="K15" s="51" t="s">
        <v>104</v>
      </c>
    </row>
    <row r="16" spans="1:13" ht="20.100000000000001" customHeight="1">
      <c r="B16" s="91" t="s">
        <v>12</v>
      </c>
      <c r="C16" s="105" t="s">
        <v>24</v>
      </c>
      <c r="D16" s="173" t="s">
        <v>31</v>
      </c>
      <c r="E16" s="174"/>
      <c r="F16" s="175"/>
      <c r="G16" s="175"/>
      <c r="H16" s="175"/>
      <c r="I16" s="175"/>
      <c r="J16" s="175"/>
      <c r="K16" s="51" t="s">
        <v>104</v>
      </c>
    </row>
    <row r="17" spans="2:11" ht="20.100000000000001" customHeight="1">
      <c r="B17" s="72" t="s">
        <v>12</v>
      </c>
      <c r="C17" s="71" t="s">
        <v>25</v>
      </c>
      <c r="D17" s="120" t="s">
        <v>39</v>
      </c>
      <c r="E17" s="121"/>
      <c r="F17" s="122"/>
      <c r="G17" s="122"/>
      <c r="H17" s="122"/>
      <c r="I17" s="122"/>
      <c r="J17" s="122"/>
      <c r="K17" s="51" t="s">
        <v>104</v>
      </c>
    </row>
    <row r="18" spans="2:11" ht="20.100000000000001" customHeight="1">
      <c r="B18" s="72" t="s">
        <v>42</v>
      </c>
      <c r="C18" s="71" t="s">
        <v>26</v>
      </c>
      <c r="D18" s="123" t="s">
        <v>48</v>
      </c>
      <c r="E18" s="124">
        <f t="shared" ref="E18:J18" si="0">E16-E17</f>
        <v>0</v>
      </c>
      <c r="F18" s="125">
        <f t="shared" si="0"/>
        <v>0</v>
      </c>
      <c r="G18" s="125">
        <f t="shared" si="0"/>
        <v>0</v>
      </c>
      <c r="H18" s="125">
        <f t="shared" si="0"/>
        <v>0</v>
      </c>
      <c r="I18" s="125">
        <f t="shared" si="0"/>
        <v>0</v>
      </c>
      <c r="J18" s="125">
        <f t="shared" si="0"/>
        <v>0</v>
      </c>
      <c r="K18" s="51" t="s">
        <v>104</v>
      </c>
    </row>
    <row r="19" spans="2:11" ht="20.100000000000001" customHeight="1">
      <c r="B19" s="72" t="s">
        <v>12</v>
      </c>
      <c r="C19" s="71" t="s">
        <v>27</v>
      </c>
      <c r="D19" s="120" t="s">
        <v>39</v>
      </c>
      <c r="E19" s="121"/>
      <c r="F19" s="122"/>
      <c r="G19" s="122"/>
      <c r="H19" s="122"/>
      <c r="I19" s="122"/>
      <c r="J19" s="122"/>
      <c r="K19" s="51" t="s">
        <v>104</v>
      </c>
    </row>
    <row r="20" spans="2:11" ht="20.100000000000001" customHeight="1">
      <c r="B20" s="72" t="s">
        <v>12</v>
      </c>
      <c r="C20" s="71" t="s">
        <v>28</v>
      </c>
      <c r="D20" s="120" t="s">
        <v>39</v>
      </c>
      <c r="E20" s="121"/>
      <c r="F20" s="122"/>
      <c r="G20" s="122"/>
      <c r="H20" s="122"/>
      <c r="I20" s="122"/>
      <c r="J20" s="122"/>
      <c r="K20" s="51" t="s">
        <v>104</v>
      </c>
    </row>
    <row r="21" spans="2:11" ht="20.100000000000001" customHeight="1">
      <c r="B21" s="72" t="s">
        <v>12</v>
      </c>
      <c r="C21" s="71" t="s">
        <v>29</v>
      </c>
      <c r="D21" s="120" t="s">
        <v>39</v>
      </c>
      <c r="E21" s="121"/>
      <c r="F21" s="122"/>
      <c r="G21" s="122"/>
      <c r="H21" s="122"/>
      <c r="I21" s="122"/>
      <c r="J21" s="122"/>
      <c r="K21" s="51" t="s">
        <v>104</v>
      </c>
    </row>
    <row r="22" spans="2:11" ht="20.100000000000001" customHeight="1">
      <c r="B22" s="72" t="s">
        <v>42</v>
      </c>
      <c r="C22" s="126" t="s">
        <v>116</v>
      </c>
      <c r="D22" s="120" t="s">
        <v>117</v>
      </c>
      <c r="E22" s="124" t="str">
        <f>IF(E20&gt;E16,"×","〇")</f>
        <v>〇</v>
      </c>
      <c r="F22" s="125" t="str">
        <f t="shared" ref="F22:I22" si="1">IF(F20&gt;F16,"×","〇")</f>
        <v>〇</v>
      </c>
      <c r="G22" s="125" t="str">
        <f t="shared" si="1"/>
        <v>〇</v>
      </c>
      <c r="H22" s="125" t="str">
        <f t="shared" si="1"/>
        <v>〇</v>
      </c>
      <c r="I22" s="125" t="str">
        <f t="shared" si="1"/>
        <v>〇</v>
      </c>
      <c r="J22" s="125" t="str">
        <f>IF(J20&gt;J16,"×","〇")</f>
        <v>〇</v>
      </c>
      <c r="K22" s="51"/>
    </row>
    <row r="23" spans="2:11" ht="20.100000000000001" customHeight="1">
      <c r="B23" s="72" t="s">
        <v>12</v>
      </c>
      <c r="C23" s="71" t="s">
        <v>32</v>
      </c>
      <c r="D23" s="120" t="s">
        <v>39</v>
      </c>
      <c r="E23" s="121"/>
      <c r="F23" s="122"/>
      <c r="G23" s="122"/>
      <c r="H23" s="122"/>
      <c r="I23" s="122"/>
      <c r="J23" s="122"/>
      <c r="K23" s="51"/>
    </row>
    <row r="24" spans="2:11" ht="20.100000000000001" customHeight="1">
      <c r="B24" s="72" t="s">
        <v>42</v>
      </c>
      <c r="C24" s="71" t="s">
        <v>33</v>
      </c>
      <c r="D24" s="123" t="s">
        <v>87</v>
      </c>
      <c r="E24" s="124">
        <f>E25+E26</f>
        <v>0</v>
      </c>
      <c r="F24" s="125">
        <f t="shared" ref="F24:J24" si="2">F25+F26</f>
        <v>0</v>
      </c>
      <c r="G24" s="125">
        <f t="shared" si="2"/>
        <v>0</v>
      </c>
      <c r="H24" s="125">
        <f t="shared" si="2"/>
        <v>0</v>
      </c>
      <c r="I24" s="125">
        <f>I25+I26</f>
        <v>0</v>
      </c>
      <c r="J24" s="125">
        <f t="shared" si="2"/>
        <v>0</v>
      </c>
      <c r="K24" s="51" t="s">
        <v>104</v>
      </c>
    </row>
    <row r="25" spans="2:11" ht="20.100000000000001" customHeight="1">
      <c r="B25" s="72" t="s">
        <v>12</v>
      </c>
      <c r="C25" s="71" t="s">
        <v>34</v>
      </c>
      <c r="D25" s="120" t="s">
        <v>39</v>
      </c>
      <c r="E25" s="121"/>
      <c r="F25" s="122"/>
      <c r="G25" s="122"/>
      <c r="H25" s="122"/>
      <c r="I25" s="122"/>
      <c r="J25" s="122"/>
      <c r="K25" s="51" t="s">
        <v>104</v>
      </c>
    </row>
    <row r="26" spans="2:11" ht="20.100000000000001" customHeight="1">
      <c r="B26" s="78" t="s">
        <v>12</v>
      </c>
      <c r="C26" s="88" t="s">
        <v>35</v>
      </c>
      <c r="D26" s="160" t="s">
        <v>39</v>
      </c>
      <c r="E26" s="176"/>
      <c r="F26" s="177"/>
      <c r="G26" s="177"/>
      <c r="H26" s="177"/>
      <c r="I26" s="177"/>
      <c r="J26" s="177"/>
      <c r="K26" s="51" t="s">
        <v>104</v>
      </c>
    </row>
    <row r="27" spans="2:11" ht="20.100000000000001" customHeight="1">
      <c r="B27" s="108" t="s">
        <v>41</v>
      </c>
      <c r="C27" s="110" t="s">
        <v>37</v>
      </c>
      <c r="D27" s="119" t="s">
        <v>38</v>
      </c>
      <c r="E27" s="179">
        <f>E20+E23+E24</f>
        <v>0</v>
      </c>
      <c r="F27" s="180">
        <f t="shared" ref="F27:J27" si="3">F20+F23+F24</f>
        <v>0</v>
      </c>
      <c r="G27" s="180">
        <f t="shared" si="3"/>
        <v>0</v>
      </c>
      <c r="H27" s="180">
        <f t="shared" si="3"/>
        <v>0</v>
      </c>
      <c r="I27" s="180">
        <f>I20+I23+I24</f>
        <v>0</v>
      </c>
      <c r="J27" s="180">
        <f t="shared" si="3"/>
        <v>0</v>
      </c>
      <c r="K27" s="51" t="s">
        <v>104</v>
      </c>
    </row>
    <row r="28" spans="2:11" ht="20.100000000000001" customHeight="1">
      <c r="B28" s="72" t="s">
        <v>42</v>
      </c>
      <c r="C28" s="71" t="s">
        <v>145</v>
      </c>
      <c r="D28" s="123" t="s">
        <v>53</v>
      </c>
      <c r="E28" s="127"/>
      <c r="F28" s="128" cm="1">
        <f t="array" ref="F28">IF(F27="",0,IF($E$27&lt;0,"",IFERROR(_xlfn.IFS(AND($E$27&gt;0,F27&lt;0),(F27/$E$27)^(1/(2-1))-1,AND($E$27&lt;0,F27&lt;0),-((F27/$E$27)^(1/(2-1))-1),AND($E$27&gt;0,F27&gt;0),(F27/$E$27)^(1/(2-1))-1,OR($E$27=0,F27=0),0),0)))</f>
        <v>0</v>
      </c>
      <c r="G28" s="128" cm="1">
        <f t="array" ref="G28">IF(G27="",0,IF($E$27&lt;0,"",IFERROR(_xlfn.IFS(AND($E$27&gt;0,G27&lt;0),(G27/$E$27)^(1/(3-1))-1,AND($E$27&lt;0,G27&lt;0),-((G27/$E$27)^(1/(3-1))-1),AND($E$27&gt;0,G27&gt;0),(G27/$E$27)^(1/(3-1))-1,OR($E$27=0,G27=0),0),0)))</f>
        <v>0</v>
      </c>
      <c r="H28" s="128" cm="1">
        <f t="array" ref="H28">IF(H27="",0,IF($E$27&lt;0,"",IFERROR(_xlfn.IFS(AND($E$27&gt;0,H27&lt;0),(H27/$E$27)^(1/(4-1))-1,AND($E$27&lt;0,H27&lt;0),-((H27/$E$27)^(1/(4-1))-1),AND($E$27&gt;0,H27&gt;0),(H27/$E$27)^(1/(4-1))-1,OR($E$27=0,H27=0),0),0)))</f>
        <v>0</v>
      </c>
      <c r="I28" s="128" cm="1">
        <f t="array" ref="I28">IF(I27="",0,IF($E$27&lt;0,"",IFERROR(_xlfn.IFS(AND($E$27&gt;0,I27&lt;0),(I27/$E$27)^(1/(5-1))-1,AND($E$27&lt;0,I27&lt;0),-((I27/$E$27)^(1/(5-1))-1),AND($E$27&gt;0,I27&gt;0),(I27/$E$27)^(1/(5-1))-1,OR($E$27=0,I27=0),0),0)))</f>
        <v>0</v>
      </c>
      <c r="J28" s="128" cm="1">
        <f t="array" ref="J28">IF(J27="",0,IF($E$27&lt;0,"",IFERROR(_xlfn.IFS(AND($E$27&gt;0,J27&lt;0),(J27/$E$27)^(1/(6-1))-1,AND($E$27&lt;0,J27&lt;0),-((J27/$E$27)^(1/(6-1))-1),AND($E$27&gt;0,J27&gt;0),(J27/$E$27)^(1/(6-1))-1,OR($E$27=0,J27=0),0),0)))</f>
        <v>0</v>
      </c>
      <c r="K28" s="51" t="s">
        <v>104</v>
      </c>
    </row>
    <row r="29" spans="2:11" ht="60">
      <c r="B29" s="72" t="s">
        <v>42</v>
      </c>
      <c r="C29" s="67" t="s">
        <v>146</v>
      </c>
      <c r="D29" s="123" t="s">
        <v>53</v>
      </c>
      <c r="E29" s="127"/>
      <c r="F29" s="128" cm="1">
        <f t="array" ref="F29">IF(F27="",0,IF($E$27&gt;0,"",IFERROR(_xlfn.IFS(AND(E27&gt;0,F27&lt;0),(F27-E27)/E27,AND(E27&lt;0,F27&gt;0),(F27-E27)/E27*-1,AND(E27&lt;0,F27&lt;0),(F27-E27)/E27*-1,AND(E27&gt;0,F27&gt;0),(F27-E27)/E27,OR(E27=0,F27=0),IF(F27&gt;0,1,0)),0)))</f>
        <v>0</v>
      </c>
      <c r="G29" s="128" cm="1">
        <f t="array" ref="G29">IF(G27="",0,IF($E$27&gt;0,"",IFERROR(_xlfn.IFS(AND(F27&gt;0,G27&lt;0),(G27-F27)/F27,AND(F27&lt;0,G27&gt;0),(G27-F27)/F27*-1,AND(F27&lt;0,G27&lt;0),(G27-F27)/F27*-1,AND(F27&gt;0,G27&gt;0),(G27-F27)/F27,OR(F27=0,G27=0),IF(G27&gt;0,1,0)),0)))</f>
        <v>0</v>
      </c>
      <c r="H29" s="128" cm="1">
        <f t="array" ref="H29">IF(H27="",0,IF($E$27&gt;0,"",IFERROR(_xlfn.IFS(AND(G27&gt;0,H27&lt;0),(H27-G27)/G27,AND(G27&lt;0,H27&gt;0),(H27-G27)/G27*-1,AND(G27&lt;0,H27&lt;0),(H27-G27)/G27*-1,AND(G27&gt;0,H27&gt;0),(H27-G27)/G27,OR(G27=0,H27=0),IF(H27&gt;0,1,0)),0)))</f>
        <v>0</v>
      </c>
      <c r="I29" s="128" cm="1">
        <f t="array" ref="I29">IF(I27="",0,IF($E$27&gt;0,"",IFERROR(_xlfn.IFS(AND(H27&gt;0,I27&lt;0),(I27-H27)/H27,AND(H27&lt;0,I27&gt;0),(I27-H27)/H27*-1,AND(H27&lt;0,I27&lt;0),(I27-H27)/H27*-1,AND(H27&gt;0,I27&gt;0),(I27-H27)/H27,OR(H27=0,I27=0),IF(I27&gt;0,1,0)),0)))</f>
        <v>0</v>
      </c>
      <c r="J29" s="128" cm="1">
        <f t="array" ref="J29">IF(J27="",0,IF($E$27&gt;0,"",IFERROR(_xlfn.IFS(AND(I27&gt;0,J27&lt;0),(J27-I27)/I27,AND(I27&lt;0,J27&gt;0),(J27-I27)/I27*-1,AND(I27&lt;0,J27&lt;0),(J27-I27)/I27*-1,AND(I27&gt;0,J27&gt;0),(J27-I27)/I27,OR(I27=0,J27=0),IF(J27&gt;0,1,0)),0)))</f>
        <v>0</v>
      </c>
      <c r="K29" s="51"/>
    </row>
    <row r="30" spans="2:11" ht="99.9" customHeight="1">
      <c r="B30" s="98" t="s">
        <v>17</v>
      </c>
      <c r="C30" s="98" t="s">
        <v>49</v>
      </c>
      <c r="D30" s="178" t="s">
        <v>50</v>
      </c>
      <c r="E30" s="100"/>
      <c r="F30" s="100"/>
      <c r="G30" s="100"/>
      <c r="H30" s="100"/>
      <c r="I30" s="100"/>
      <c r="J30" s="100"/>
      <c r="K30" s="51" t="s">
        <v>104</v>
      </c>
    </row>
    <row r="31" spans="2:11" ht="30" customHeight="1">
      <c r="B31" s="31" t="s">
        <v>306</v>
      </c>
      <c r="C31" s="33"/>
      <c r="D31" s="34"/>
      <c r="E31" s="20"/>
      <c r="F31" s="9"/>
      <c r="G31" s="9"/>
      <c r="H31" s="9"/>
      <c r="I31" s="9"/>
      <c r="J31" s="49" t="s">
        <v>14</v>
      </c>
      <c r="K31" s="51" t="s">
        <v>104</v>
      </c>
    </row>
    <row r="32" spans="2:11" ht="30" customHeight="1">
      <c r="B32" s="130" t="s">
        <v>18</v>
      </c>
      <c r="C32" s="149" t="s">
        <v>11</v>
      </c>
      <c r="D32" s="150" t="s">
        <v>21</v>
      </c>
      <c r="E32" s="145" t="s">
        <v>170</v>
      </c>
      <c r="F32" s="134" t="s">
        <v>156</v>
      </c>
      <c r="G32" s="135" t="s">
        <v>157</v>
      </c>
      <c r="H32" s="135" t="s">
        <v>15</v>
      </c>
      <c r="I32" s="135" t="s">
        <v>158</v>
      </c>
      <c r="J32" s="136" t="s">
        <v>159</v>
      </c>
      <c r="K32" s="51" t="s">
        <v>104</v>
      </c>
    </row>
    <row r="33" spans="2:14" ht="20.100000000000001" customHeight="1">
      <c r="B33" s="61" t="s">
        <v>17</v>
      </c>
      <c r="C33" s="63" t="s">
        <v>257</v>
      </c>
      <c r="D33" s="119" t="s">
        <v>39</v>
      </c>
      <c r="E33" s="154"/>
      <c r="F33" s="154"/>
      <c r="G33" s="154"/>
      <c r="H33" s="154"/>
      <c r="I33" s="154"/>
      <c r="J33" s="154"/>
      <c r="K33" s="51" t="s">
        <v>104</v>
      </c>
    </row>
    <row r="34" spans="2:14" ht="20.100000000000001" customHeight="1">
      <c r="B34" s="65" t="s">
        <v>17</v>
      </c>
      <c r="C34" s="69" t="s">
        <v>258</v>
      </c>
      <c r="D34" s="120" t="s">
        <v>39</v>
      </c>
      <c r="E34" s="121"/>
      <c r="F34" s="121"/>
      <c r="G34" s="121"/>
      <c r="H34" s="121"/>
      <c r="I34" s="121"/>
      <c r="J34" s="121"/>
      <c r="K34" s="51" t="s">
        <v>104</v>
      </c>
    </row>
    <row r="35" spans="2:14" ht="20.100000000000001" customHeight="1">
      <c r="B35" s="102" t="s">
        <v>42</v>
      </c>
      <c r="C35" s="104" t="s">
        <v>259</v>
      </c>
      <c r="D35" s="182" t="s">
        <v>48</v>
      </c>
      <c r="E35" s="161">
        <f>E33+E34</f>
        <v>0</v>
      </c>
      <c r="F35" s="183">
        <f t="shared" ref="F35:J35" si="4">F33+F34</f>
        <v>0</v>
      </c>
      <c r="G35" s="183">
        <f t="shared" si="4"/>
        <v>0</v>
      </c>
      <c r="H35" s="183">
        <f t="shared" si="4"/>
        <v>0</v>
      </c>
      <c r="I35" s="183">
        <f t="shared" si="4"/>
        <v>0</v>
      </c>
      <c r="J35" s="183">
        <f t="shared" si="4"/>
        <v>0</v>
      </c>
      <c r="K35" s="51" t="s">
        <v>104</v>
      </c>
    </row>
    <row r="36" spans="2:14" ht="20.100000000000001" customHeight="1">
      <c r="B36" s="108" t="s">
        <v>42</v>
      </c>
      <c r="C36" s="83" t="s">
        <v>260</v>
      </c>
      <c r="D36" s="163" t="s">
        <v>48</v>
      </c>
      <c r="E36" s="184">
        <f>SUM(E37:E40)</f>
        <v>0</v>
      </c>
      <c r="F36" s="185">
        <f t="shared" ref="F36:J36" si="5">SUM(F37:F40)</f>
        <v>0</v>
      </c>
      <c r="G36" s="185">
        <f t="shared" si="5"/>
        <v>0</v>
      </c>
      <c r="H36" s="185">
        <f t="shared" si="5"/>
        <v>0</v>
      </c>
      <c r="I36" s="185">
        <f t="shared" si="5"/>
        <v>0</v>
      </c>
      <c r="J36" s="185">
        <f t="shared" si="5"/>
        <v>0</v>
      </c>
      <c r="K36" s="51" t="s">
        <v>104</v>
      </c>
    </row>
    <row r="37" spans="2:14" ht="20.100000000000001" customHeight="1">
      <c r="B37" s="65" t="s">
        <v>17</v>
      </c>
      <c r="C37" s="71" t="s">
        <v>45</v>
      </c>
      <c r="D37" s="120" t="s">
        <v>31</v>
      </c>
      <c r="E37" s="121"/>
      <c r="F37" s="121"/>
      <c r="G37" s="121"/>
      <c r="H37" s="121"/>
      <c r="I37" s="121"/>
      <c r="J37" s="121"/>
      <c r="K37" s="51" t="s">
        <v>104</v>
      </c>
    </row>
    <row r="38" spans="2:14" ht="20.100000000000001" customHeight="1">
      <c r="B38" s="65" t="s">
        <v>17</v>
      </c>
      <c r="C38" s="71" t="s">
        <v>46</v>
      </c>
      <c r="D38" s="120" t="s">
        <v>39</v>
      </c>
      <c r="E38" s="121"/>
      <c r="F38" s="121"/>
      <c r="G38" s="121"/>
      <c r="H38" s="121"/>
      <c r="I38" s="121"/>
      <c r="J38" s="121"/>
      <c r="K38" s="51" t="s">
        <v>104</v>
      </c>
    </row>
    <row r="39" spans="2:14" ht="20.100000000000001" customHeight="1">
      <c r="B39" s="65" t="s">
        <v>17</v>
      </c>
      <c r="C39" s="71" t="s">
        <v>44</v>
      </c>
      <c r="D39" s="120" t="s">
        <v>39</v>
      </c>
      <c r="E39" s="121"/>
      <c r="F39" s="121"/>
      <c r="G39" s="121"/>
      <c r="H39" s="121"/>
      <c r="I39" s="121"/>
      <c r="J39" s="121"/>
      <c r="K39" s="51" t="s">
        <v>104</v>
      </c>
    </row>
    <row r="40" spans="2:14" ht="20.100000000000001" customHeight="1">
      <c r="B40" s="102" t="s">
        <v>17</v>
      </c>
      <c r="C40" s="88" t="s">
        <v>47</v>
      </c>
      <c r="D40" s="160" t="s">
        <v>30</v>
      </c>
      <c r="E40" s="176"/>
      <c r="F40" s="176"/>
      <c r="G40" s="176"/>
      <c r="H40" s="176"/>
      <c r="I40" s="176"/>
      <c r="J40" s="176"/>
      <c r="K40" s="51" t="s">
        <v>104</v>
      </c>
    </row>
    <row r="41" spans="2:14" ht="20.100000000000001" customHeight="1" thickBot="1">
      <c r="B41" s="186" t="s">
        <v>42</v>
      </c>
      <c r="C41" s="187" t="s">
        <v>263</v>
      </c>
      <c r="D41" s="188" t="s">
        <v>261</v>
      </c>
      <c r="E41" s="189" t="str">
        <f>IF(E35=E36,"一致","不一致")</f>
        <v>一致</v>
      </c>
      <c r="F41" s="190" t="str">
        <f t="shared" ref="F41:J41" si="6">IF(F35=F36,"一致","不一致")</f>
        <v>一致</v>
      </c>
      <c r="G41" s="190" t="str">
        <f t="shared" si="6"/>
        <v>一致</v>
      </c>
      <c r="H41" s="190" t="str">
        <f t="shared" si="6"/>
        <v>一致</v>
      </c>
      <c r="I41" s="190" t="str">
        <f t="shared" si="6"/>
        <v>一致</v>
      </c>
      <c r="J41" s="190" t="str">
        <f t="shared" si="6"/>
        <v>一致</v>
      </c>
      <c r="K41" s="51" t="s">
        <v>104</v>
      </c>
    </row>
    <row r="42" spans="2:14" ht="99.9" customHeight="1">
      <c r="B42" s="98" t="s">
        <v>17</v>
      </c>
      <c r="C42" s="98" t="s">
        <v>51</v>
      </c>
      <c r="D42" s="178" t="s">
        <v>262</v>
      </c>
      <c r="E42" s="100"/>
      <c r="F42" s="100"/>
      <c r="G42" s="100"/>
      <c r="H42" s="100"/>
      <c r="I42" s="100"/>
      <c r="J42" s="100"/>
      <c r="K42" s="51" t="s">
        <v>104</v>
      </c>
    </row>
    <row r="43" spans="2:14" ht="30" customHeight="1">
      <c r="B43" s="31" t="s">
        <v>307</v>
      </c>
      <c r="C43" s="33"/>
      <c r="D43" s="52" t="s">
        <v>114</v>
      </c>
      <c r="E43" s="20"/>
      <c r="F43" s="9"/>
      <c r="G43" s="9"/>
      <c r="H43" s="9"/>
      <c r="I43" s="9"/>
      <c r="J43" s="53"/>
      <c r="K43" s="51" t="s">
        <v>104</v>
      </c>
    </row>
    <row r="44" spans="2:14" ht="30" customHeight="1">
      <c r="B44" s="130" t="s">
        <v>18</v>
      </c>
      <c r="C44" s="131" t="s">
        <v>11</v>
      </c>
      <c r="D44" s="148" t="s">
        <v>21</v>
      </c>
      <c r="E44" s="151" t="s">
        <v>52</v>
      </c>
      <c r="F44" s="236" t="s">
        <v>138</v>
      </c>
      <c r="G44" s="237"/>
      <c r="H44" s="266" t="s">
        <v>142</v>
      </c>
      <c r="I44" s="267"/>
      <c r="J44" s="268"/>
      <c r="K44" s="51" t="s">
        <v>104</v>
      </c>
      <c r="L44" s="271" t="s">
        <v>72</v>
      </c>
      <c r="M44" s="272"/>
      <c r="N44" s="273"/>
    </row>
    <row r="45" spans="2:14" ht="20.100000000000001" customHeight="1">
      <c r="B45" s="61" t="s">
        <v>17</v>
      </c>
      <c r="C45" s="83" t="s">
        <v>54</v>
      </c>
      <c r="D45" s="119"/>
      <c r="E45" s="155"/>
      <c r="F45" s="238"/>
      <c r="G45" s="239"/>
      <c r="H45" s="262"/>
      <c r="I45" s="263"/>
      <c r="J45" s="263"/>
      <c r="K45" s="51" t="s">
        <v>104</v>
      </c>
      <c r="L45" s="274" t="s">
        <v>325</v>
      </c>
      <c r="M45" s="274"/>
      <c r="N45" s="274"/>
    </row>
    <row r="46" spans="2:14" ht="20.100000000000001" customHeight="1">
      <c r="B46" s="65" t="s">
        <v>20</v>
      </c>
      <c r="C46" s="70" t="s">
        <v>55</v>
      </c>
      <c r="D46" s="120"/>
      <c r="E46" s="156"/>
      <c r="F46" s="240"/>
      <c r="G46" s="241"/>
      <c r="H46" s="258"/>
      <c r="I46" s="259"/>
      <c r="J46" s="259"/>
      <c r="K46" s="51" t="s">
        <v>104</v>
      </c>
      <c r="L46" s="275"/>
      <c r="M46" s="275"/>
      <c r="N46" s="275"/>
    </row>
    <row r="47" spans="2:14" ht="20.100000000000001" customHeight="1">
      <c r="B47" s="65" t="s">
        <v>20</v>
      </c>
      <c r="C47" s="70" t="s">
        <v>56</v>
      </c>
      <c r="D47" s="120"/>
      <c r="E47" s="156"/>
      <c r="F47" s="240"/>
      <c r="G47" s="240"/>
      <c r="H47" s="258"/>
      <c r="I47" s="259"/>
      <c r="J47" s="259"/>
      <c r="K47" s="51" t="s">
        <v>104</v>
      </c>
      <c r="L47" s="275"/>
      <c r="M47" s="275"/>
      <c r="N47" s="275"/>
    </row>
    <row r="48" spans="2:14" ht="20.100000000000001" customHeight="1">
      <c r="B48" s="65" t="s">
        <v>20</v>
      </c>
      <c r="C48" s="70" t="s">
        <v>57</v>
      </c>
      <c r="D48" s="120"/>
      <c r="E48" s="156"/>
      <c r="F48" s="240"/>
      <c r="G48" s="241"/>
      <c r="H48" s="258"/>
      <c r="I48" s="259"/>
      <c r="J48" s="259"/>
      <c r="K48" s="51" t="s">
        <v>104</v>
      </c>
      <c r="L48" s="275"/>
      <c r="M48" s="275"/>
      <c r="N48" s="275"/>
    </row>
    <row r="49" spans="1:14" ht="20.100000000000001" customHeight="1">
      <c r="B49" s="65" t="s">
        <v>16</v>
      </c>
      <c r="C49" s="70" t="s">
        <v>58</v>
      </c>
      <c r="D49" s="120"/>
      <c r="E49" s="156"/>
      <c r="F49" s="240"/>
      <c r="G49" s="241"/>
      <c r="H49" s="258"/>
      <c r="I49" s="259"/>
      <c r="J49" s="259"/>
      <c r="K49" s="51" t="s">
        <v>104</v>
      </c>
      <c r="L49" s="275"/>
      <c r="M49" s="275"/>
      <c r="N49" s="275"/>
    </row>
    <row r="50" spans="1:14" ht="20.100000000000001" customHeight="1">
      <c r="B50" s="102" t="s">
        <v>41</v>
      </c>
      <c r="C50" s="191" t="s">
        <v>59</v>
      </c>
      <c r="D50" s="167" t="s">
        <v>53</v>
      </c>
      <c r="E50" s="168">
        <f>SUM(E45:E49)</f>
        <v>0</v>
      </c>
      <c r="F50" s="243"/>
      <c r="G50" s="243"/>
      <c r="H50" s="277"/>
      <c r="I50" s="278"/>
      <c r="J50" s="278"/>
      <c r="K50" s="51" t="s">
        <v>104</v>
      </c>
      <c r="L50" s="275"/>
      <c r="M50" s="275"/>
      <c r="N50" s="275"/>
    </row>
    <row r="51" spans="1:14" ht="20.100000000000001" customHeight="1">
      <c r="B51" s="61" t="s">
        <v>17</v>
      </c>
      <c r="C51" s="83" t="s">
        <v>61</v>
      </c>
      <c r="D51" s="119"/>
      <c r="E51" s="155"/>
      <c r="F51" s="238"/>
      <c r="G51" s="239"/>
      <c r="H51" s="262"/>
      <c r="I51" s="263"/>
      <c r="J51" s="263"/>
      <c r="K51" s="51" t="s">
        <v>104</v>
      </c>
      <c r="L51" s="275"/>
      <c r="M51" s="275"/>
      <c r="N51" s="275"/>
    </row>
    <row r="52" spans="1:14" ht="20.100000000000001" customHeight="1">
      <c r="B52" s="65" t="s">
        <v>20</v>
      </c>
      <c r="C52" s="70" t="s">
        <v>62</v>
      </c>
      <c r="D52" s="120"/>
      <c r="E52" s="156"/>
      <c r="F52" s="240"/>
      <c r="G52" s="241"/>
      <c r="H52" s="258"/>
      <c r="I52" s="259"/>
      <c r="J52" s="259"/>
      <c r="K52" s="51" t="s">
        <v>104</v>
      </c>
      <c r="L52" s="275"/>
      <c r="M52" s="275"/>
      <c r="N52" s="275"/>
    </row>
    <row r="53" spans="1:14" ht="20.100000000000001" customHeight="1">
      <c r="B53" s="65" t="s">
        <v>20</v>
      </c>
      <c r="C53" s="70" t="s">
        <v>63</v>
      </c>
      <c r="D53" s="120"/>
      <c r="E53" s="156"/>
      <c r="F53" s="240"/>
      <c r="G53" s="241"/>
      <c r="H53" s="258"/>
      <c r="I53" s="259"/>
      <c r="J53" s="259"/>
      <c r="K53" s="51" t="s">
        <v>104</v>
      </c>
      <c r="L53" s="275"/>
      <c r="M53" s="275"/>
      <c r="N53" s="275"/>
    </row>
    <row r="54" spans="1:14" ht="20.100000000000001" customHeight="1">
      <c r="B54" s="65" t="s">
        <v>20</v>
      </c>
      <c r="C54" s="70" t="s">
        <v>64</v>
      </c>
      <c r="D54" s="120"/>
      <c r="E54" s="156"/>
      <c r="F54" s="240"/>
      <c r="G54" s="241"/>
      <c r="H54" s="258"/>
      <c r="I54" s="259"/>
      <c r="J54" s="259"/>
      <c r="K54" s="51" t="s">
        <v>104</v>
      </c>
      <c r="L54" s="275"/>
      <c r="M54" s="275"/>
      <c r="N54" s="275"/>
    </row>
    <row r="55" spans="1:14" ht="20.100000000000001" customHeight="1">
      <c r="B55" s="65" t="s">
        <v>16</v>
      </c>
      <c r="C55" s="70" t="s">
        <v>65</v>
      </c>
      <c r="D55" s="120"/>
      <c r="E55" s="156"/>
      <c r="F55" s="240"/>
      <c r="G55" s="241"/>
      <c r="H55" s="258"/>
      <c r="I55" s="259"/>
      <c r="J55" s="259"/>
      <c r="K55" s="51" t="s">
        <v>104</v>
      </c>
      <c r="L55" s="275"/>
      <c r="M55" s="275"/>
      <c r="N55" s="275"/>
    </row>
    <row r="56" spans="1:14" ht="20.100000000000001" customHeight="1">
      <c r="B56" s="102" t="s">
        <v>41</v>
      </c>
      <c r="C56" s="191" t="s">
        <v>66</v>
      </c>
      <c r="D56" s="167" t="s">
        <v>53</v>
      </c>
      <c r="E56" s="168">
        <f>SUM(E51:E55)</f>
        <v>0</v>
      </c>
      <c r="F56" s="243"/>
      <c r="G56" s="243"/>
      <c r="H56" s="277"/>
      <c r="I56" s="278"/>
      <c r="J56" s="278"/>
      <c r="K56" s="51" t="s">
        <v>104</v>
      </c>
      <c r="L56" s="275"/>
      <c r="M56" s="275"/>
      <c r="N56" s="275"/>
    </row>
    <row r="57" spans="1:14" ht="20.100000000000001" customHeight="1">
      <c r="B57" s="61" t="s">
        <v>17</v>
      </c>
      <c r="C57" s="83" t="s">
        <v>67</v>
      </c>
      <c r="D57" s="119"/>
      <c r="E57" s="155"/>
      <c r="F57" s="238"/>
      <c r="G57" s="239"/>
      <c r="H57" s="262"/>
      <c r="I57" s="263"/>
      <c r="J57" s="263"/>
      <c r="K57" s="51" t="s">
        <v>104</v>
      </c>
      <c r="L57" s="275"/>
      <c r="M57" s="275"/>
      <c r="N57" s="275"/>
    </row>
    <row r="58" spans="1:14" ht="20.100000000000001" customHeight="1">
      <c r="B58" s="65" t="s">
        <v>20</v>
      </c>
      <c r="C58" s="70" t="s">
        <v>68</v>
      </c>
      <c r="D58" s="120"/>
      <c r="E58" s="156"/>
      <c r="F58" s="240"/>
      <c r="G58" s="241"/>
      <c r="H58" s="258"/>
      <c r="I58" s="259"/>
      <c r="J58" s="259"/>
      <c r="K58" s="51" t="s">
        <v>104</v>
      </c>
      <c r="L58" s="275"/>
      <c r="M58" s="275"/>
      <c r="N58" s="275"/>
    </row>
    <row r="59" spans="1:14" ht="20.100000000000001" customHeight="1">
      <c r="B59" s="65" t="s">
        <v>20</v>
      </c>
      <c r="C59" s="70" t="s">
        <v>174</v>
      </c>
      <c r="D59" s="120"/>
      <c r="E59" s="156"/>
      <c r="F59" s="240"/>
      <c r="G59" s="241"/>
      <c r="H59" s="258"/>
      <c r="I59" s="259"/>
      <c r="J59" s="259"/>
      <c r="K59" s="51"/>
      <c r="L59" s="275"/>
      <c r="M59" s="275"/>
      <c r="N59" s="275"/>
    </row>
    <row r="60" spans="1:14" ht="20.100000000000001" customHeight="1">
      <c r="B60" s="65" t="s">
        <v>20</v>
      </c>
      <c r="C60" s="70" t="s">
        <v>175</v>
      </c>
      <c r="D60" s="120"/>
      <c r="E60" s="156"/>
      <c r="F60" s="240"/>
      <c r="G60" s="241"/>
      <c r="H60" s="258"/>
      <c r="I60" s="259"/>
      <c r="J60" s="259"/>
      <c r="K60" s="51"/>
      <c r="L60" s="275"/>
      <c r="M60" s="275"/>
      <c r="N60" s="275"/>
    </row>
    <row r="61" spans="1:14" ht="20.100000000000001" customHeight="1">
      <c r="B61" s="65" t="s">
        <v>20</v>
      </c>
      <c r="C61" s="70" t="s">
        <v>176</v>
      </c>
      <c r="D61" s="120"/>
      <c r="E61" s="156"/>
      <c r="F61" s="240"/>
      <c r="G61" s="241"/>
      <c r="H61" s="258"/>
      <c r="I61" s="259"/>
      <c r="J61" s="259"/>
      <c r="K61" s="51"/>
      <c r="L61" s="275"/>
      <c r="M61" s="275"/>
      <c r="N61" s="275"/>
    </row>
    <row r="62" spans="1:14" ht="20.100000000000001" customHeight="1" thickBot="1">
      <c r="B62" s="193" t="s">
        <v>41</v>
      </c>
      <c r="C62" s="195" t="s">
        <v>69</v>
      </c>
      <c r="D62" s="196" t="s">
        <v>53</v>
      </c>
      <c r="E62" s="197">
        <f>SUM(E57:E61)</f>
        <v>0</v>
      </c>
      <c r="F62" s="247"/>
      <c r="G62" s="247"/>
      <c r="H62" s="279"/>
      <c r="I62" s="280"/>
      <c r="J62" s="280"/>
      <c r="K62" s="51" t="s">
        <v>104</v>
      </c>
      <c r="L62" s="275"/>
      <c r="M62" s="275"/>
      <c r="N62" s="275"/>
    </row>
    <row r="63" spans="1:14" ht="20.100000000000001" customHeight="1" thickTop="1">
      <c r="B63" s="91" t="s">
        <v>40</v>
      </c>
      <c r="C63" s="194" t="s">
        <v>70</v>
      </c>
      <c r="D63" s="181" t="s">
        <v>53</v>
      </c>
      <c r="E63" s="192">
        <f>SUM(E50,E56,E62)</f>
        <v>0</v>
      </c>
      <c r="F63" s="246" t="s">
        <v>182</v>
      </c>
      <c r="G63" s="246"/>
      <c r="H63" s="249" t="s">
        <v>178</v>
      </c>
      <c r="I63" s="250"/>
      <c r="J63" s="250"/>
      <c r="K63" s="51" t="s">
        <v>104</v>
      </c>
      <c r="L63" s="275"/>
      <c r="M63" s="275"/>
      <c r="N63" s="275"/>
    </row>
    <row r="64" spans="1:14" ht="20.100000000000001" customHeight="1">
      <c r="A64" s="37"/>
      <c r="B64" s="65" t="s">
        <v>40</v>
      </c>
      <c r="C64" s="70" t="s">
        <v>177</v>
      </c>
      <c r="D64" s="123" t="s">
        <v>127</v>
      </c>
      <c r="E64" s="158" t="str">
        <f>メンテ用!$C$19</f>
        <v/>
      </c>
      <c r="F64" s="242"/>
      <c r="G64" s="242"/>
      <c r="H64" s="252"/>
      <c r="I64" s="252"/>
      <c r="J64" s="252"/>
      <c r="K64" s="51" t="s">
        <v>104</v>
      </c>
      <c r="L64" s="275"/>
      <c r="M64" s="275"/>
      <c r="N64" s="275"/>
    </row>
    <row r="65" spans="1:14" ht="20.100000000000001" customHeight="1">
      <c r="A65" s="37"/>
      <c r="B65" s="65" t="s">
        <v>40</v>
      </c>
      <c r="C65" s="70" t="s">
        <v>126</v>
      </c>
      <c r="D65" s="123" t="s">
        <v>127</v>
      </c>
      <c r="E65" s="124" t="str">
        <f>メンテ用!$C$20</f>
        <v/>
      </c>
      <c r="F65" s="242"/>
      <c r="G65" s="242"/>
      <c r="H65" s="252"/>
      <c r="I65" s="252"/>
      <c r="J65" s="252"/>
      <c r="K65" s="51" t="s">
        <v>104</v>
      </c>
      <c r="L65" s="275"/>
      <c r="M65" s="275"/>
      <c r="N65" s="275"/>
    </row>
    <row r="66" spans="1:14" ht="20.100000000000001" customHeight="1">
      <c r="B66" s="102" t="s">
        <v>41</v>
      </c>
      <c r="C66" s="159" t="s">
        <v>71</v>
      </c>
      <c r="D66" s="123" t="s">
        <v>127</v>
      </c>
      <c r="E66" s="161">
        <f>メンテ用!$C$21</f>
        <v>0</v>
      </c>
      <c r="F66" s="235" t="s">
        <v>183</v>
      </c>
      <c r="G66" s="235"/>
      <c r="H66" s="253"/>
      <c r="I66" s="253"/>
      <c r="J66" s="253"/>
      <c r="K66" s="51" t="s">
        <v>104</v>
      </c>
      <c r="L66" s="276"/>
      <c r="M66" s="276"/>
      <c r="N66" s="276"/>
    </row>
    <row r="67" spans="1:14" ht="30" customHeight="1">
      <c r="B67" s="31" t="s">
        <v>308</v>
      </c>
      <c r="C67" s="33"/>
      <c r="D67" s="54" t="s">
        <v>76</v>
      </c>
      <c r="E67" s="20"/>
      <c r="F67" s="9"/>
      <c r="G67" s="9"/>
      <c r="H67" s="9"/>
      <c r="I67" s="9"/>
      <c r="J67" s="53"/>
      <c r="K67" s="51" t="s">
        <v>104</v>
      </c>
    </row>
    <row r="68" spans="1:14" ht="30" customHeight="1">
      <c r="B68" s="130" t="s">
        <v>18</v>
      </c>
      <c r="C68" s="149" t="s">
        <v>11</v>
      </c>
      <c r="D68" s="152" t="s">
        <v>21</v>
      </c>
      <c r="E68" s="133" t="s">
        <v>52</v>
      </c>
      <c r="F68" s="244" t="s">
        <v>60</v>
      </c>
      <c r="G68" s="237"/>
      <c r="H68" s="266" t="s">
        <v>142</v>
      </c>
      <c r="I68" s="267"/>
      <c r="J68" s="268"/>
      <c r="K68" s="51" t="s">
        <v>104</v>
      </c>
      <c r="L68" s="271" t="s">
        <v>72</v>
      </c>
      <c r="M68" s="272"/>
      <c r="N68" s="273"/>
    </row>
    <row r="69" spans="1:14" ht="20.100000000000001" customHeight="1">
      <c r="B69" s="61" t="s">
        <v>17</v>
      </c>
      <c r="C69" s="83" t="s">
        <v>73</v>
      </c>
      <c r="D69" s="119"/>
      <c r="E69" s="155"/>
      <c r="F69" s="256"/>
      <c r="G69" s="257"/>
      <c r="H69" s="262"/>
      <c r="I69" s="263"/>
      <c r="J69" s="263"/>
      <c r="K69" s="51" t="s">
        <v>104</v>
      </c>
      <c r="L69" s="281" t="s">
        <v>266</v>
      </c>
      <c r="M69" s="282"/>
      <c r="N69" s="283"/>
    </row>
    <row r="70" spans="1:14" ht="20.100000000000001" customHeight="1">
      <c r="B70" s="65" t="s">
        <v>20</v>
      </c>
      <c r="C70" s="70" t="s">
        <v>74</v>
      </c>
      <c r="D70" s="120"/>
      <c r="E70" s="156"/>
      <c r="F70" s="254"/>
      <c r="G70" s="255"/>
      <c r="H70" s="258"/>
      <c r="I70" s="259"/>
      <c r="J70" s="259"/>
      <c r="K70" s="51" t="s">
        <v>104</v>
      </c>
      <c r="L70" s="284"/>
      <c r="M70" s="285"/>
      <c r="N70" s="286"/>
    </row>
    <row r="71" spans="1:14" ht="20.100000000000001" customHeight="1">
      <c r="B71" s="102" t="s">
        <v>41</v>
      </c>
      <c r="C71" s="191" t="s">
        <v>75</v>
      </c>
      <c r="D71" s="167" t="s">
        <v>53</v>
      </c>
      <c r="E71" s="168">
        <f>SUM(E69:E70)</f>
        <v>0</v>
      </c>
      <c r="F71" s="243"/>
      <c r="G71" s="243"/>
      <c r="H71" s="260"/>
      <c r="I71" s="261"/>
      <c r="J71" s="261"/>
      <c r="K71" s="51" t="s">
        <v>104</v>
      </c>
      <c r="L71" s="284"/>
      <c r="M71" s="285"/>
      <c r="N71" s="286"/>
    </row>
    <row r="72" spans="1:14" ht="20.100000000000001" customHeight="1">
      <c r="B72" s="61" t="s">
        <v>17</v>
      </c>
      <c r="C72" s="219" t="s">
        <v>254</v>
      </c>
      <c r="D72" s="119"/>
      <c r="E72" s="155"/>
      <c r="F72" s="256"/>
      <c r="G72" s="257"/>
      <c r="H72" s="262"/>
      <c r="I72" s="263"/>
      <c r="J72" s="263"/>
      <c r="K72" s="51" t="s">
        <v>104</v>
      </c>
      <c r="L72" s="284"/>
      <c r="M72" s="285"/>
      <c r="N72" s="286"/>
    </row>
    <row r="73" spans="1:14" ht="20.100000000000001" customHeight="1">
      <c r="B73" s="65" t="s">
        <v>20</v>
      </c>
      <c r="C73" s="219" t="s">
        <v>255</v>
      </c>
      <c r="D73" s="120"/>
      <c r="E73" s="156"/>
      <c r="F73" s="254"/>
      <c r="G73" s="255"/>
      <c r="H73" s="258"/>
      <c r="I73" s="259"/>
      <c r="J73" s="259"/>
      <c r="K73" s="51" t="s">
        <v>104</v>
      </c>
      <c r="L73" s="284"/>
      <c r="M73" s="285"/>
      <c r="N73" s="286"/>
    </row>
    <row r="74" spans="1:14" ht="20.100000000000001" customHeight="1">
      <c r="B74" s="102" t="s">
        <v>41</v>
      </c>
      <c r="C74" s="191" t="s">
        <v>256</v>
      </c>
      <c r="D74" s="167" t="s">
        <v>53</v>
      </c>
      <c r="E74" s="168">
        <f>SUM(E72:E73)</f>
        <v>0</v>
      </c>
      <c r="F74" s="243"/>
      <c r="G74" s="243"/>
      <c r="H74" s="260"/>
      <c r="I74" s="261"/>
      <c r="J74" s="261"/>
      <c r="K74" s="51" t="s">
        <v>104</v>
      </c>
      <c r="L74" s="284"/>
      <c r="M74" s="285"/>
      <c r="N74" s="286"/>
    </row>
    <row r="75" spans="1:14" ht="20.100000000000001" customHeight="1">
      <c r="B75" s="61" t="s">
        <v>17</v>
      </c>
      <c r="C75" s="83" t="s">
        <v>77</v>
      </c>
      <c r="D75" s="119"/>
      <c r="E75" s="155"/>
      <c r="F75" s="256"/>
      <c r="G75" s="257"/>
      <c r="H75" s="262"/>
      <c r="I75" s="263"/>
      <c r="J75" s="263"/>
      <c r="K75" s="51" t="s">
        <v>104</v>
      </c>
      <c r="L75" s="284"/>
      <c r="M75" s="285"/>
      <c r="N75" s="286"/>
    </row>
    <row r="76" spans="1:14" ht="20.100000000000001" customHeight="1">
      <c r="B76" s="65" t="s">
        <v>20</v>
      </c>
      <c r="C76" s="70" t="s">
        <v>78</v>
      </c>
      <c r="D76" s="120"/>
      <c r="E76" s="156"/>
      <c r="F76" s="254"/>
      <c r="G76" s="255"/>
      <c r="H76" s="258"/>
      <c r="I76" s="259"/>
      <c r="J76" s="259"/>
      <c r="K76" s="51" t="s">
        <v>104</v>
      </c>
      <c r="L76" s="284"/>
      <c r="M76" s="285"/>
      <c r="N76" s="286"/>
    </row>
    <row r="77" spans="1:14" ht="20.100000000000001" customHeight="1">
      <c r="B77" s="102" t="s">
        <v>41</v>
      </c>
      <c r="C77" s="191" t="s">
        <v>79</v>
      </c>
      <c r="D77" s="167" t="s">
        <v>53</v>
      </c>
      <c r="E77" s="168">
        <f>SUM(E75:E76)</f>
        <v>0</v>
      </c>
      <c r="F77" s="243"/>
      <c r="G77" s="243"/>
      <c r="H77" s="260"/>
      <c r="I77" s="261"/>
      <c r="J77" s="261"/>
      <c r="K77" s="51" t="s">
        <v>104</v>
      </c>
      <c r="L77" s="284"/>
      <c r="M77" s="285"/>
      <c r="N77" s="286"/>
    </row>
    <row r="78" spans="1:14" ht="20.100000000000001" customHeight="1">
      <c r="B78" s="61" t="s">
        <v>17</v>
      </c>
      <c r="C78" s="83" t="s">
        <v>80</v>
      </c>
      <c r="D78" s="119"/>
      <c r="E78" s="155"/>
      <c r="F78" s="256"/>
      <c r="G78" s="257"/>
      <c r="H78" s="262"/>
      <c r="I78" s="263"/>
      <c r="J78" s="263"/>
      <c r="K78" s="51" t="s">
        <v>104</v>
      </c>
      <c r="L78" s="284"/>
      <c r="M78" s="285"/>
      <c r="N78" s="286"/>
    </row>
    <row r="79" spans="1:14" ht="20.100000000000001" customHeight="1">
      <c r="B79" s="65" t="s">
        <v>20</v>
      </c>
      <c r="C79" s="70" t="s">
        <v>81</v>
      </c>
      <c r="D79" s="120"/>
      <c r="E79" s="156"/>
      <c r="F79" s="269"/>
      <c r="G79" s="270"/>
      <c r="H79" s="258"/>
      <c r="I79" s="259"/>
      <c r="J79" s="259"/>
      <c r="K79" s="51" t="s">
        <v>104</v>
      </c>
      <c r="L79" s="284"/>
      <c r="M79" s="285"/>
      <c r="N79" s="286"/>
    </row>
    <row r="80" spans="1:14" ht="20.100000000000001" customHeight="1">
      <c r="B80" s="102" t="s">
        <v>41</v>
      </c>
      <c r="C80" s="191" t="s">
        <v>82</v>
      </c>
      <c r="D80" s="167" t="s">
        <v>53</v>
      </c>
      <c r="E80" s="168">
        <f>SUM(E78:E79)</f>
        <v>0</v>
      </c>
      <c r="F80" s="243"/>
      <c r="G80" s="243"/>
      <c r="H80" s="260"/>
      <c r="I80" s="261"/>
      <c r="J80" s="261"/>
      <c r="K80" s="51" t="s">
        <v>104</v>
      </c>
      <c r="L80" s="284"/>
      <c r="M80" s="285"/>
      <c r="N80" s="286"/>
    </row>
    <row r="81" spans="1:14" ht="20.100000000000001" customHeight="1">
      <c r="B81" s="61" t="s">
        <v>17</v>
      </c>
      <c r="C81" s="83" t="s">
        <v>83</v>
      </c>
      <c r="D81" s="119"/>
      <c r="E81" s="155"/>
      <c r="F81" s="256"/>
      <c r="G81" s="257"/>
      <c r="H81" s="262"/>
      <c r="I81" s="263"/>
      <c r="J81" s="263"/>
      <c r="K81" s="51" t="s">
        <v>104</v>
      </c>
      <c r="L81" s="284"/>
      <c r="M81" s="285"/>
      <c r="N81" s="286"/>
    </row>
    <row r="82" spans="1:14" ht="20.100000000000001" customHeight="1">
      <c r="B82" s="65" t="s">
        <v>20</v>
      </c>
      <c r="C82" s="70" t="s">
        <v>84</v>
      </c>
      <c r="D82" s="120"/>
      <c r="E82" s="156"/>
      <c r="F82" s="254"/>
      <c r="G82" s="255"/>
      <c r="H82" s="258"/>
      <c r="I82" s="259"/>
      <c r="J82" s="259"/>
      <c r="K82" s="51" t="s">
        <v>104</v>
      </c>
      <c r="L82" s="287"/>
      <c r="M82" s="288"/>
      <c r="N82" s="289"/>
    </row>
    <row r="83" spans="1:14" ht="20.100000000000001" customHeight="1">
      <c r="B83" s="102" t="s">
        <v>41</v>
      </c>
      <c r="C83" s="191" t="s">
        <v>85</v>
      </c>
      <c r="D83" s="167" t="s">
        <v>53</v>
      </c>
      <c r="E83" s="168">
        <f>SUM(E81:E82)</f>
        <v>0</v>
      </c>
      <c r="F83" s="243"/>
      <c r="G83" s="243"/>
      <c r="H83" s="260"/>
      <c r="I83" s="261"/>
      <c r="J83" s="261"/>
      <c r="K83" s="51" t="s">
        <v>104</v>
      </c>
      <c r="L83" s="198"/>
      <c r="M83" s="198"/>
      <c r="N83" s="198"/>
    </row>
    <row r="84" spans="1:14" ht="20.100000000000001" customHeight="1">
      <c r="B84" s="61" t="s">
        <v>17</v>
      </c>
      <c r="C84" s="83" t="s">
        <v>171</v>
      </c>
      <c r="D84" s="119"/>
      <c r="E84" s="155"/>
      <c r="F84" s="256"/>
      <c r="G84" s="257"/>
      <c r="H84" s="262"/>
      <c r="I84" s="263"/>
      <c r="J84" s="263"/>
      <c r="K84" s="51" t="s">
        <v>104</v>
      </c>
      <c r="L84" s="198"/>
      <c r="M84" s="198"/>
      <c r="N84" s="198"/>
    </row>
    <row r="85" spans="1:14" ht="20.100000000000001" customHeight="1">
      <c r="B85" s="65" t="s">
        <v>20</v>
      </c>
      <c r="C85" s="70" t="s">
        <v>172</v>
      </c>
      <c r="D85" s="120"/>
      <c r="E85" s="156"/>
      <c r="F85" s="254"/>
      <c r="G85" s="255"/>
      <c r="H85" s="258"/>
      <c r="I85" s="259"/>
      <c r="J85" s="259"/>
      <c r="K85" s="51" t="s">
        <v>104</v>
      </c>
      <c r="L85" s="198"/>
      <c r="M85" s="198"/>
      <c r="N85" s="198"/>
    </row>
    <row r="86" spans="1:14" ht="20.100000000000001" customHeight="1" thickBot="1">
      <c r="B86" s="193" t="s">
        <v>41</v>
      </c>
      <c r="C86" s="195" t="s">
        <v>173</v>
      </c>
      <c r="D86" s="196" t="s">
        <v>53</v>
      </c>
      <c r="E86" s="197">
        <f>SUM(E84:E85)</f>
        <v>0</v>
      </c>
      <c r="F86" s="247"/>
      <c r="G86" s="247"/>
      <c r="H86" s="264"/>
      <c r="I86" s="265"/>
      <c r="J86" s="265"/>
      <c r="K86" s="51" t="s">
        <v>104</v>
      </c>
      <c r="L86" s="198"/>
      <c r="M86" s="198"/>
      <c r="N86" s="198"/>
    </row>
    <row r="87" spans="1:14" ht="20.100000000000001" customHeight="1" thickTop="1">
      <c r="A87" s="37"/>
      <c r="B87" s="91" t="s">
        <v>40</v>
      </c>
      <c r="C87" s="194" t="s">
        <v>70</v>
      </c>
      <c r="D87" s="181" t="s">
        <v>53</v>
      </c>
      <c r="E87" s="192">
        <f>E86+E83+E80+E77+E74+E71</f>
        <v>0</v>
      </c>
      <c r="F87" s="246" t="s">
        <v>179</v>
      </c>
      <c r="G87" s="246"/>
      <c r="H87" s="249" t="s">
        <v>184</v>
      </c>
      <c r="I87" s="250"/>
      <c r="J87" s="250"/>
      <c r="K87" s="51" t="s">
        <v>104</v>
      </c>
    </row>
    <row r="88" spans="1:14" ht="20.100000000000001" customHeight="1">
      <c r="A88" s="37"/>
      <c r="B88" s="65" t="s">
        <v>40</v>
      </c>
      <c r="C88" s="70" t="s">
        <v>128</v>
      </c>
      <c r="D88" s="123" t="s">
        <v>127</v>
      </c>
      <c r="E88" s="158" t="str">
        <f>メンテ用!$C$19</f>
        <v/>
      </c>
      <c r="F88" s="242"/>
      <c r="G88" s="242"/>
      <c r="H88" s="251"/>
      <c r="I88" s="252"/>
      <c r="J88" s="252"/>
      <c r="K88" s="51" t="s">
        <v>104</v>
      </c>
    </row>
    <row r="89" spans="1:14" ht="20.100000000000001" customHeight="1">
      <c r="A89" s="37"/>
      <c r="B89" s="102" t="s">
        <v>41</v>
      </c>
      <c r="C89" s="159" t="s">
        <v>86</v>
      </c>
      <c r="D89" s="182" t="s">
        <v>221</v>
      </c>
      <c r="E89" s="161">
        <f>メンテ用!$C$22</f>
        <v>0</v>
      </c>
      <c r="F89" s="235" t="s">
        <v>180</v>
      </c>
      <c r="G89" s="235"/>
      <c r="H89" s="253"/>
      <c r="I89" s="253"/>
      <c r="J89" s="253"/>
      <c r="K89" s="51" t="s">
        <v>104</v>
      </c>
    </row>
    <row r="90" spans="1:14" ht="30" customHeight="1">
      <c r="B90" s="31" t="s">
        <v>309</v>
      </c>
      <c r="C90" s="33"/>
      <c r="D90" s="54"/>
      <c r="H90" s="9"/>
      <c r="I90" s="9"/>
      <c r="J90" s="53"/>
    </row>
    <row r="91" spans="1:14" ht="30" customHeight="1">
      <c r="B91" s="137" t="s">
        <v>18</v>
      </c>
      <c r="C91" s="153" t="s">
        <v>11</v>
      </c>
      <c r="D91" s="148" t="s">
        <v>21</v>
      </c>
      <c r="E91" s="133" t="s">
        <v>52</v>
      </c>
      <c r="F91" s="244" t="s">
        <v>60</v>
      </c>
      <c r="G91" s="245"/>
      <c r="H91" s="33"/>
      <c r="I91" s="26"/>
      <c r="J91" s="26"/>
    </row>
    <row r="92" spans="1:14" ht="20.100000000000001" customHeight="1">
      <c r="B92" s="61" t="s">
        <v>42</v>
      </c>
      <c r="C92" s="162" t="s">
        <v>71</v>
      </c>
      <c r="D92" s="163" t="s">
        <v>53</v>
      </c>
      <c r="E92" s="164">
        <f>E66</f>
        <v>0</v>
      </c>
      <c r="F92" s="248"/>
      <c r="G92" s="248"/>
      <c r="H92" s="6"/>
      <c r="I92" s="6"/>
      <c r="J92" s="6"/>
    </row>
    <row r="93" spans="1:14" ht="20.100000000000001" customHeight="1">
      <c r="B93" s="65" t="s">
        <v>42</v>
      </c>
      <c r="C93" s="165" t="s">
        <v>86</v>
      </c>
      <c r="D93" s="123" t="s">
        <v>53</v>
      </c>
      <c r="E93" s="157">
        <f>E89</f>
        <v>0</v>
      </c>
      <c r="F93" s="242"/>
      <c r="G93" s="242"/>
      <c r="H93" s="6"/>
      <c r="I93" s="6"/>
      <c r="J93" s="6"/>
    </row>
    <row r="94" spans="1:14" ht="20.100000000000001" customHeight="1">
      <c r="B94" s="102" t="s">
        <v>41</v>
      </c>
      <c r="C94" s="166" t="s">
        <v>88</v>
      </c>
      <c r="D94" s="167" t="s">
        <v>53</v>
      </c>
      <c r="E94" s="168">
        <f>SUM(E92:E93)</f>
        <v>0</v>
      </c>
      <c r="F94" s="235" t="s">
        <v>181</v>
      </c>
      <c r="G94" s="235"/>
      <c r="H94" s="6"/>
      <c r="I94" s="6"/>
      <c r="J94" s="6"/>
    </row>
    <row r="95" spans="1:14">
      <c r="B95" s="40" t="s">
        <v>104</v>
      </c>
      <c r="C95" s="48" t="s">
        <v>104</v>
      </c>
      <c r="D95" s="48" t="s">
        <v>104</v>
      </c>
      <c r="E95" s="56" t="s">
        <v>104</v>
      </c>
      <c r="F95" s="57" t="s">
        <v>104</v>
      </c>
      <c r="G95" s="57" t="s">
        <v>104</v>
      </c>
      <c r="H95" s="57" t="s">
        <v>104</v>
      </c>
      <c r="I95" s="57" t="s">
        <v>104</v>
      </c>
      <c r="J95" s="57" t="s">
        <v>104</v>
      </c>
    </row>
    <row r="96" spans="1:14">
      <c r="B96" s="26" t="s">
        <v>109</v>
      </c>
    </row>
  </sheetData>
  <sheetProtection algorithmName="SHA-512" hashValue="9leecHHrUrsHKq10wuO66BiZkwEhWVtWE6/WtaBmYALAxGqNztWISK8Yl8pRbET1CaAZxh+eYufR/dEum9nZCA==" saltValue="bSw2+qMUzV2Ckl8lJX/R5Q==" spinCount="100000" sheet="1" objects="1" scenarios="1"/>
  <mergeCells count="93">
    <mergeCell ref="L68:N68"/>
    <mergeCell ref="H69:J69"/>
    <mergeCell ref="L69:N82"/>
    <mergeCell ref="F59:G59"/>
    <mergeCell ref="F60:G60"/>
    <mergeCell ref="F61:G61"/>
    <mergeCell ref="H59:J59"/>
    <mergeCell ref="H60:J60"/>
    <mergeCell ref="H61:J61"/>
    <mergeCell ref="H70:J70"/>
    <mergeCell ref="H71:J71"/>
    <mergeCell ref="H72:J72"/>
    <mergeCell ref="H73:J73"/>
    <mergeCell ref="H74:J74"/>
    <mergeCell ref="H75:J75"/>
    <mergeCell ref="H76:J76"/>
    <mergeCell ref="F75:G75"/>
    <mergeCell ref="F76:G76"/>
    <mergeCell ref="H77:J77"/>
    <mergeCell ref="H51:J51"/>
    <mergeCell ref="H54:J54"/>
    <mergeCell ref="H55:J55"/>
    <mergeCell ref="F53:G53"/>
    <mergeCell ref="F54:G54"/>
    <mergeCell ref="F56:G56"/>
    <mergeCell ref="F58:G58"/>
    <mergeCell ref="F65:G65"/>
    <mergeCell ref="F64:G64"/>
    <mergeCell ref="F66:G66"/>
    <mergeCell ref="F72:G72"/>
    <mergeCell ref="L44:N44"/>
    <mergeCell ref="H45:J45"/>
    <mergeCell ref="H46:J46"/>
    <mergeCell ref="H47:J47"/>
    <mergeCell ref="H48:J48"/>
    <mergeCell ref="L45:N66"/>
    <mergeCell ref="H63:J66"/>
    <mergeCell ref="H56:J56"/>
    <mergeCell ref="H57:J57"/>
    <mergeCell ref="H58:J58"/>
    <mergeCell ref="H62:J62"/>
    <mergeCell ref="H49:J49"/>
    <mergeCell ref="H50:J50"/>
    <mergeCell ref="H44:J44"/>
    <mergeCell ref="H52:J52"/>
    <mergeCell ref="H53:J53"/>
    <mergeCell ref="H78:J78"/>
    <mergeCell ref="H79:J79"/>
    <mergeCell ref="F81:G81"/>
    <mergeCell ref="F68:G68"/>
    <mergeCell ref="H68:J68"/>
    <mergeCell ref="F69:G69"/>
    <mergeCell ref="F70:G70"/>
    <mergeCell ref="F71:G71"/>
    <mergeCell ref="F77:G77"/>
    <mergeCell ref="F78:G78"/>
    <mergeCell ref="F79:G79"/>
    <mergeCell ref="F80:G80"/>
    <mergeCell ref="H80:J80"/>
    <mergeCell ref="H81:J81"/>
    <mergeCell ref="F73:G73"/>
    <mergeCell ref="F74:G74"/>
    <mergeCell ref="H82:J82"/>
    <mergeCell ref="H83:J83"/>
    <mergeCell ref="H84:J84"/>
    <mergeCell ref="H85:J85"/>
    <mergeCell ref="H86:J86"/>
    <mergeCell ref="F82:G82"/>
    <mergeCell ref="F83:G83"/>
    <mergeCell ref="F84:G84"/>
    <mergeCell ref="F85:G85"/>
    <mergeCell ref="F86:G86"/>
    <mergeCell ref="F92:G92"/>
    <mergeCell ref="F93:G93"/>
    <mergeCell ref="H87:J89"/>
    <mergeCell ref="F87:G87"/>
    <mergeCell ref="F89:G89"/>
    <mergeCell ref="F94:G94"/>
    <mergeCell ref="F44:G44"/>
    <mergeCell ref="F45:G45"/>
    <mergeCell ref="F46:G46"/>
    <mergeCell ref="F88:G88"/>
    <mergeCell ref="F47:G47"/>
    <mergeCell ref="F50:G50"/>
    <mergeCell ref="F55:G55"/>
    <mergeCell ref="F91:G91"/>
    <mergeCell ref="F48:G48"/>
    <mergeCell ref="F49:G49"/>
    <mergeCell ref="F57:G57"/>
    <mergeCell ref="F63:G63"/>
    <mergeCell ref="F62:G62"/>
    <mergeCell ref="F51:G51"/>
    <mergeCell ref="F52:G52"/>
  </mergeCells>
  <phoneticPr fontId="2"/>
  <conditionalFormatting sqref="B1 B3 B11:B95 B97:B1048576">
    <cfRule type="cellIs" dxfId="8" priority="32" operator="equal">
      <formula>"該当必須"</formula>
    </cfRule>
    <cfRule type="cellIs" dxfId="7" priority="33" operator="equal">
      <formula>"必須"</formula>
    </cfRule>
  </conditionalFormatting>
  <conditionalFormatting sqref="B1:B1048576">
    <cfRule type="cellIs" dxfId="6" priority="1" operator="equal">
      <formula>"入力不要"</formula>
    </cfRule>
  </conditionalFormatting>
  <conditionalFormatting sqref="B2">
    <cfRule type="cellIs" dxfId="5" priority="2" operator="equal">
      <formula>"該当必須"</formula>
    </cfRule>
    <cfRule type="cellIs" dxfId="4" priority="3" operator="equal">
      <formula>"必須"</formula>
    </cfRule>
  </conditionalFormatting>
  <conditionalFormatting sqref="B4:B10">
    <cfRule type="cellIs" dxfId="3" priority="26" operator="equal">
      <formula>"該当必須"</formula>
    </cfRule>
    <cfRule type="cellIs" dxfId="2" priority="27" operator="equal">
      <formula>"必須"</formula>
    </cfRule>
  </conditionalFormatting>
  <conditionalFormatting sqref="B96">
    <cfRule type="cellIs" dxfId="1" priority="23" operator="equal">
      <formula>"該当必須"</formula>
    </cfRule>
    <cfRule type="cellIs" dxfId="0" priority="24" operator="equal">
      <formula>"必須"</formula>
    </cfRule>
  </conditionalFormatting>
  <hyperlinks>
    <hyperlink ref="I5" location="事業計画書2!B11" display="4.補助事業計画（5ヶ年）" xr:uid="{8E60EA98-263D-4DFC-9D86-F1D968877123}"/>
    <hyperlink ref="I6" location="事業計画書2!B31" display="5.資金調達等に係る計画" xr:uid="{C3D04E26-2F0D-48D1-A1A4-D8013960667E}"/>
    <hyperlink ref="I8" location="事業計画書2!B67" display="7.補助金公募申請内容（廃業費）" xr:uid="{2EA6D951-723C-476E-BEB3-B69E55A0E93D}"/>
    <hyperlink ref="I9" location="事業計画書2!B90" display="8.交付予定額の合計" xr:uid="{B11E1436-0583-4A96-A16C-21433B1CC34A}"/>
    <hyperlink ref="I7" location="事業計画書2!B43" display="6.補助金公募申請内容（事業費）" xr:uid="{1EA95DEB-5A81-47AB-B7FE-8E57E407A10B}"/>
  </hyperlinks>
  <pageMargins left="0.7" right="0.7" top="0.75" bottom="0.75" header="0.3" footer="0.3"/>
  <pageSetup paperSize="8" scale="53" orientation="landscape" r:id="rId1"/>
  <rowBreaks count="2" manualBreakCount="2">
    <brk id="42" max="13" man="1"/>
    <brk id="66" max="13"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6845D-55F7-4342-8DC9-234F5FD837A7}">
  <sheetPr codeName="Sheet3"/>
  <dimension ref="B2:AC48"/>
  <sheetViews>
    <sheetView showGridLines="0" zoomScale="135" workbookViewId="0"/>
  </sheetViews>
  <sheetFormatPr defaultColWidth="3.6640625" defaultRowHeight="13.2"/>
  <cols>
    <col min="1" max="1" width="3.6640625" style="1"/>
    <col min="2" max="2" width="21.5546875" style="1" bestFit="1" customWidth="1"/>
    <col min="3" max="3" width="17.6640625" style="1" bestFit="1" customWidth="1"/>
    <col min="4" max="4" width="18.5546875" style="1" customWidth="1"/>
    <col min="5" max="5" width="3" style="1" customWidth="1"/>
    <col min="6" max="6" width="13.5546875" style="1" bestFit="1" customWidth="1"/>
    <col min="7" max="7" width="38.88671875" style="1" bestFit="1" customWidth="1"/>
    <col min="8" max="16384" width="3.6640625" style="1"/>
  </cols>
  <sheetData>
    <row r="2" spans="2:7">
      <c r="B2" s="202" t="s">
        <v>200</v>
      </c>
      <c r="C2" s="202"/>
      <c r="D2" s="202"/>
      <c r="E2" s="202"/>
      <c r="F2" s="202"/>
      <c r="G2" s="202"/>
    </row>
    <row r="3" spans="2:7">
      <c r="B3" s="203" t="s">
        <v>202</v>
      </c>
      <c r="C3" s="203" t="s">
        <v>204</v>
      </c>
      <c r="D3" s="203" t="s">
        <v>186</v>
      </c>
      <c r="E3" s="1" t="s">
        <v>190</v>
      </c>
      <c r="F3" s="203" t="s">
        <v>198</v>
      </c>
      <c r="G3" s="203"/>
    </row>
    <row r="4" spans="2:7">
      <c r="B4" s="1" t="s">
        <v>185</v>
      </c>
      <c r="C4" s="1">
        <f>事業計画書1!F26</f>
        <v>0</v>
      </c>
      <c r="D4" s="1" t="s">
        <v>187</v>
      </c>
      <c r="F4" s="1" cm="1">
        <f t="array" ref="F4">IFERROR(_xlfn.IFS(C4="賃上げを実施する", 1, C4="賃上げを実施しない", 2),0)</f>
        <v>0</v>
      </c>
      <c r="G4" s="1" t="s">
        <v>191</v>
      </c>
    </row>
    <row r="5" spans="2:7">
      <c r="B5" s="1" t="s">
        <v>189</v>
      </c>
      <c r="C5" s="1">
        <f>事業計画書1!F25</f>
        <v>0</v>
      </c>
      <c r="D5" s="1" t="s">
        <v>188</v>
      </c>
      <c r="F5" s="1" cm="1">
        <f t="array" ref="F5">IFERROR(_xlfn.IFS(C5="中小企業基本法上の小規模企業者に該当する", 1, C5="中小企業基本法上の小規模企業者に該当しない", 2),0)</f>
        <v>0</v>
      </c>
      <c r="G5" s="1" t="s">
        <v>192</v>
      </c>
    </row>
    <row r="6" spans="2:7">
      <c r="E6" s="1" t="s">
        <v>190</v>
      </c>
      <c r="F6" s="1" t="s">
        <v>199</v>
      </c>
    </row>
    <row r="7" spans="2:7">
      <c r="F7" s="1" t="str">
        <f>F5&amp;F4</f>
        <v>00</v>
      </c>
      <c r="G7" s="199" t="s">
        <v>197</v>
      </c>
    </row>
    <row r="8" spans="2:7">
      <c r="G8" s="199"/>
    </row>
    <row r="9" spans="2:7">
      <c r="B9" s="202" t="s">
        <v>201</v>
      </c>
      <c r="C9" s="202"/>
      <c r="D9" s="202"/>
      <c r="E9" s="202"/>
      <c r="F9" s="202"/>
      <c r="G9" s="202"/>
    </row>
    <row r="10" spans="2:7">
      <c r="B10" s="203" t="s">
        <v>202</v>
      </c>
      <c r="C10" s="203"/>
      <c r="D10" s="203" t="s">
        <v>203</v>
      </c>
      <c r="F10" s="203" t="s">
        <v>123</v>
      </c>
      <c r="G10" s="203" t="s">
        <v>124</v>
      </c>
    </row>
    <row r="11" spans="2:7">
      <c r="B11" s="1" t="s">
        <v>193</v>
      </c>
      <c r="C11" s="1" t="s">
        <v>195</v>
      </c>
      <c r="D11" s="200" t="s">
        <v>212</v>
      </c>
      <c r="F11" s="209">
        <v>0.66666666666666663</v>
      </c>
      <c r="G11" s="2">
        <v>10000000</v>
      </c>
    </row>
    <row r="12" spans="2:7">
      <c r="C12" s="1" t="s">
        <v>196</v>
      </c>
      <c r="D12" s="200" t="s">
        <v>213</v>
      </c>
      <c r="F12" s="209">
        <v>0.66666666666666663</v>
      </c>
      <c r="G12" s="2">
        <v>8000000</v>
      </c>
    </row>
    <row r="13" spans="2:7">
      <c r="B13" s="1" t="s">
        <v>194</v>
      </c>
      <c r="C13" s="1" t="s">
        <v>195</v>
      </c>
      <c r="D13" s="200" t="s">
        <v>214</v>
      </c>
      <c r="F13" s="209">
        <v>0.5</v>
      </c>
      <c r="G13" s="2">
        <v>10000000</v>
      </c>
    </row>
    <row r="14" spans="2:7">
      <c r="C14" s="1" t="s">
        <v>196</v>
      </c>
      <c r="D14" s="200" t="s">
        <v>215</v>
      </c>
      <c r="F14" s="209">
        <v>0.5</v>
      </c>
      <c r="G14" s="2">
        <v>8000000</v>
      </c>
    </row>
    <row r="16" spans="2:7">
      <c r="B16" s="202" t="s">
        <v>223</v>
      </c>
      <c r="C16" s="202"/>
      <c r="D16" s="202"/>
      <c r="E16" s="202"/>
      <c r="F16" s="202"/>
      <c r="G16" s="202"/>
    </row>
    <row r="17" spans="2:29">
      <c r="B17" s="203" t="s">
        <v>202</v>
      </c>
      <c r="C17" s="203"/>
      <c r="D17" s="203" t="s">
        <v>205</v>
      </c>
      <c r="F17" s="203" t="s">
        <v>205</v>
      </c>
    </row>
    <row r="18" spans="2:29">
      <c r="B18" s="203"/>
      <c r="C18" s="203"/>
      <c r="D18" s="203" t="s">
        <v>207</v>
      </c>
      <c r="F18" s="203" t="s">
        <v>208</v>
      </c>
    </row>
    <row r="19" spans="2:29">
      <c r="B19" s="1" t="s">
        <v>216</v>
      </c>
      <c r="C19" s="210" t="str">
        <f>IFERROR(VLOOKUP($F$7, $D$11:$F$14, 3,0),"")</f>
        <v/>
      </c>
      <c r="D19" s="1" t="s">
        <v>206</v>
      </c>
      <c r="F19" s="1" t="s">
        <v>209</v>
      </c>
    </row>
    <row r="20" spans="2:29">
      <c r="B20" s="1" t="s">
        <v>124</v>
      </c>
      <c r="C20" s="207" t="str">
        <f>IFERROR(VLOOKUP($F$7, $D$11:$G$14, 4,0),"")</f>
        <v/>
      </c>
      <c r="D20" s="1" t="s">
        <v>210</v>
      </c>
      <c r="F20" s="1" t="s">
        <v>211</v>
      </c>
    </row>
    <row r="21" spans="2:29">
      <c r="B21" s="1" t="s">
        <v>224</v>
      </c>
      <c r="C21" s="207">
        <f>IFERROR(IF(メンテ用!$F$28&lt;1, メンテ用!$F$41, メンテ用!F35),0)</f>
        <v>0</v>
      </c>
    </row>
    <row r="22" spans="2:29">
      <c r="B22" s="1" t="s">
        <v>225</v>
      </c>
      <c r="C22" s="207">
        <f>F48</f>
        <v>0</v>
      </c>
    </row>
    <row r="24" spans="2:29">
      <c r="B24" s="202" t="s">
        <v>131</v>
      </c>
      <c r="C24" s="202"/>
      <c r="D24" s="202"/>
      <c r="E24" s="202"/>
      <c r="F24" s="202"/>
      <c r="G24" s="202"/>
    </row>
    <row r="25" spans="2:29">
      <c r="B25" s="204" t="s">
        <v>31</v>
      </c>
      <c r="C25" s="204"/>
      <c r="D25" s="204"/>
      <c r="E25" s="204"/>
      <c r="F25" s="203"/>
      <c r="G25" s="203"/>
      <c r="H25" s="203"/>
    </row>
    <row r="26" spans="2:29">
      <c r="B26" s="204"/>
      <c r="C26" s="204"/>
      <c r="D26" s="204"/>
      <c r="E26" s="204"/>
      <c r="F26" s="203"/>
      <c r="G26" s="203"/>
      <c r="H26" s="203"/>
    </row>
    <row r="27" spans="2:29">
      <c r="B27" s="1" t="s">
        <v>217</v>
      </c>
      <c r="Z27" s="200"/>
    </row>
    <row r="28" spans="2:29">
      <c r="B28" s="1" t="s">
        <v>320</v>
      </c>
      <c r="F28" s="205">
        <f>IF(F7="11",事業計画書2!$E$63,0)</f>
        <v>0</v>
      </c>
      <c r="G28" s="1" t="s">
        <v>218</v>
      </c>
      <c r="AC28" s="1">
        <v>11</v>
      </c>
    </row>
    <row r="29" spans="2:29">
      <c r="C29" s="1" t="s">
        <v>133</v>
      </c>
      <c r="F29" s="206">
        <f>IF(G29&lt;=F28,G29,F28)</f>
        <v>0</v>
      </c>
      <c r="G29" s="3">
        <v>12000000</v>
      </c>
      <c r="H29" s="3"/>
    </row>
    <row r="30" spans="2:29">
      <c r="C30" s="1" t="s">
        <v>134</v>
      </c>
      <c r="F30" s="206">
        <f>IF(G30&lt;=(F28-F29),G30,F28-F29)</f>
        <v>0</v>
      </c>
      <c r="G30" s="3">
        <v>4000000</v>
      </c>
      <c r="H30" s="3"/>
    </row>
    <row r="31" spans="2:29">
      <c r="B31" s="1" t="s">
        <v>129</v>
      </c>
      <c r="F31" s="3">
        <f>ROUNDDOWN(F32,0)+ROUNDDOWN(F33,0)</f>
        <v>0</v>
      </c>
    </row>
    <row r="32" spans="2:29">
      <c r="C32" s="1" t="s">
        <v>135</v>
      </c>
      <c r="F32" s="3">
        <f>F29*2/3</f>
        <v>0</v>
      </c>
      <c r="Z32" s="200"/>
    </row>
    <row r="33" spans="2:29">
      <c r="C33" s="1" t="s">
        <v>136</v>
      </c>
      <c r="F33" s="3">
        <f>F30*1/2</f>
        <v>0</v>
      </c>
      <c r="AC33" s="1">
        <v>12</v>
      </c>
    </row>
    <row r="34" spans="2:29">
      <c r="B34" s="1" t="s">
        <v>130</v>
      </c>
      <c r="F34" s="4">
        <v>1000000</v>
      </c>
    </row>
    <row r="35" spans="2:29">
      <c r="B35" s="1" t="s">
        <v>219</v>
      </c>
      <c r="F35" s="5">
        <f>IF($F$31&lt;$F$34,0,F31)</f>
        <v>0</v>
      </c>
      <c r="Z35" s="200"/>
    </row>
    <row r="37" spans="2:29">
      <c r="B37" s="1" t="s">
        <v>220</v>
      </c>
      <c r="AC37" s="1">
        <v>21</v>
      </c>
    </row>
    <row r="38" spans="2:29">
      <c r="B38" s="1" t="s">
        <v>320</v>
      </c>
      <c r="F38" s="205">
        <f>IF(F7="11",0,事業計画書2!E63)</f>
        <v>0</v>
      </c>
      <c r="G38" s="1" t="s">
        <v>222</v>
      </c>
    </row>
    <row r="39" spans="2:29">
      <c r="B39" s="1" t="s">
        <v>129</v>
      </c>
      <c r="F39" s="3">
        <f>ROUNDDOWN(IF($F$7="21", IF($F$38*1/2&lt;$G$40, $F$38*1/2, $G$40), IF($F$7="12", IF($F$38*2/3&lt;$G$39, $F$38*2/3, $G$39), IF(F38*1/2&lt;$G$39, F38*1/2, $G$39))),0)</f>
        <v>0</v>
      </c>
      <c r="G39" s="3">
        <v>8000000</v>
      </c>
    </row>
    <row r="40" spans="2:29">
      <c r="B40" s="1" t="s">
        <v>130</v>
      </c>
      <c r="F40" s="4">
        <v>1000000</v>
      </c>
      <c r="G40" s="3">
        <v>10000000</v>
      </c>
      <c r="Z40" s="200"/>
    </row>
    <row r="41" spans="2:29">
      <c r="B41" s="1" t="s">
        <v>219</v>
      </c>
      <c r="F41" s="208">
        <f>IF($F$39&lt;$F$40,0,F39)</f>
        <v>0</v>
      </c>
      <c r="G41" s="3"/>
    </row>
    <row r="42" spans="2:29">
      <c r="AC42" s="1">
        <v>22</v>
      </c>
    </row>
    <row r="43" spans="2:29">
      <c r="B43" s="202" t="s">
        <v>132</v>
      </c>
      <c r="C43" s="202"/>
      <c r="D43" s="202"/>
      <c r="E43" s="202"/>
      <c r="F43" s="202"/>
      <c r="G43" s="202"/>
    </row>
    <row r="44" spans="2:29">
      <c r="B44" s="204" t="s">
        <v>31</v>
      </c>
      <c r="C44" s="204"/>
      <c r="D44" s="204"/>
      <c r="E44" s="204"/>
      <c r="F44" s="203"/>
      <c r="G44" s="203"/>
    </row>
    <row r="45" spans="2:29">
      <c r="B45" s="204"/>
      <c r="C45" s="204"/>
      <c r="D45" s="204"/>
      <c r="E45" s="204"/>
      <c r="F45" s="203"/>
      <c r="G45" s="203"/>
    </row>
    <row r="46" spans="2:29">
      <c r="B46" s="1" t="s">
        <v>320</v>
      </c>
      <c r="F46" s="3">
        <f>事業計画書2!$E$87</f>
        <v>0</v>
      </c>
    </row>
    <row r="47" spans="2:29">
      <c r="B47" s="1" t="s">
        <v>129</v>
      </c>
      <c r="F47" s="3">
        <f>ROUNDDOWN($F$46*IFERROR(VLOOKUP($F$7, $D$11:$F$14, 3, 0),0),0)</f>
        <v>0</v>
      </c>
      <c r="G47" s="3">
        <v>1500000</v>
      </c>
    </row>
    <row r="48" spans="2:29">
      <c r="B48" s="1" t="s">
        <v>219</v>
      </c>
      <c r="F48" s="3">
        <f>IF($C$21=0,0,IF(F47&lt;=G47,F47,G47))</f>
        <v>0</v>
      </c>
    </row>
  </sheetData>
  <phoneticPr fontId="2"/>
  <pageMargins left="0.7" right="0.7" top="0.75" bottom="0.75" header="0.3" footer="0.3"/>
  <ignoredErrors>
    <ignoredError sqref="D11 D12:D14" numberStoredAsText="1"/>
  </ignoredErrors>
  <drawing r:id="rId1"/>
</worksheet>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事業計画書1</vt:lpstr>
      <vt:lpstr>事業計画書2</vt:lpstr>
      <vt:lpstr>メンテ用</vt:lpstr>
      <vt:lpstr>事業計画書1!Print_Area</vt:lpstr>
      <vt:lpstr>事業計画書2!Print_Area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神保 秀幸</cp:lastModifiedBy>
  <cp:lastPrinted>2023-09-13T11:22:43Z</cp:lastPrinted>
  <dcterms:created xsi:type="dcterms:W3CDTF">2022-04-08T00:28:08Z</dcterms:created>
  <dcterms:modified xsi:type="dcterms:W3CDTF">2025-10-30T13:07:34Z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2022-04-08T00:28:36Z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e80c2a61-3b02-4ac4-912a-a84f493ff88b</vt:lpwstr>
  </property>
  <property fmtid="{D5CDD505-2E9C-101B-9397-08002B2CF9AE}" pid="8" name="MSIP_Label_ea60d57e-af5b-4752-ac57-3e4f28ca11dc_ContentBits">
    <vt:lpwstr>0</vt:lpwstr>
  </property>
</Properties>
</file>